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581\Desktop\!\0001\"/>
    </mc:Choice>
  </mc:AlternateContent>
  <bookViews>
    <workbookView xWindow="90" yWindow="0" windowWidth="14835" windowHeight="12015" tabRatio="86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5" r:id="rId8"/>
    <sheet name="6.1. Паспорт сетевой график" sheetId="29" r:id="rId9"/>
    <sheet name="6.2. Паспорт фин осв ввод" sheetId="26"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_xlnm.Print_Titles" localSheetId="0">'1. паспорт местоположение'!$23:$23</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0">'1. паспорт местоположение'!$A$1:$C$49</definedName>
    <definedName name="_xlnm.Print_Area" localSheetId="1">'2. паспорт  ТП'!$A$1:$T$28</definedName>
    <definedName name="_xlnm.Print_Area" localSheetId="2">'3.1. паспорт Техсостояние ПС'!$A$1:$T$37</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9">'6.2. Паспорт фин осв ввод'!$A$1:$AW$64</definedName>
    <definedName name="_xlnm.Print_Area" localSheetId="11">'8. Общие сведения'!$A$1:$L$117</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calcMode="manual"/>
</workbook>
</file>

<file path=xl/calcChain.xml><?xml version="1.0" encoding="utf-8"?>
<calcChain xmlns="http://schemas.openxmlformats.org/spreadsheetml/2006/main">
  <c r="AH24" i="26" l="1"/>
  <c r="AH28" i="26" s="1"/>
  <c r="AD24" i="26"/>
  <c r="AD28" i="26" s="1"/>
  <c r="AH30" i="26"/>
  <c r="AH34" i="26" s="1"/>
  <c r="AD30" i="26"/>
  <c r="AD34" i="26" s="1"/>
  <c r="Z92" i="22" l="1"/>
  <c r="Z93" i="22"/>
  <c r="AA93" i="22" s="1"/>
  <c r="G34" i="22"/>
  <c r="G33" i="22" l="1"/>
  <c r="AA92" i="22"/>
  <c r="G31" i="22"/>
  <c r="G63" i="22" l="1"/>
  <c r="G38" i="22"/>
  <c r="G58" i="22"/>
  <c r="G68" i="22"/>
  <c r="G53" i="22"/>
  <c r="G48" i="22"/>
  <c r="G43" i="22"/>
  <c r="E21" i="25" l="1"/>
  <c r="A15" i="22" l="1"/>
  <c r="A15" i="25"/>
  <c r="A15" i="10"/>
  <c r="A14" i="17"/>
  <c r="A15" i="6"/>
  <c r="A14" i="14"/>
  <c r="A14" i="13"/>
  <c r="AY57" i="26" l="1"/>
  <c r="AZ57" i="26" s="1"/>
  <c r="AY54" i="26" l="1"/>
  <c r="AZ54" i="26" s="1"/>
  <c r="AY53" i="26"/>
  <c r="AZ53" i="26" s="1"/>
  <c r="AY55" i="26"/>
  <c r="AZ55" i="26" s="1"/>
  <c r="AY56" i="26"/>
  <c r="AZ56" i="26" s="1"/>
  <c r="BA53" i="26" l="1"/>
  <c r="A11" i="17" l="1"/>
  <c r="A12" i="6"/>
  <c r="A11" i="14"/>
  <c r="A11" i="13"/>
  <c r="A9" i="10" l="1"/>
  <c r="A5" i="10"/>
  <c r="A12" i="10"/>
</calcChain>
</file>

<file path=xl/sharedStrings.xml><?xml version="1.0" encoding="utf-8"?>
<sst xmlns="http://schemas.openxmlformats.org/spreadsheetml/2006/main" count="4028" uniqueCount="776">
  <si>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</si>
  <si>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</si>
  <si>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</si>
  <si>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</si>
  <si>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</si>
  <si>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</si>
  <si>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</si>
  <si>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</si>
  <si>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</si>
  <si>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</si>
  <si>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</si>
  <si>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</si>
  <si>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</si>
  <si>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</si>
  <si>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</si>
  <si>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</si>
  <si>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</si>
  <si>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</si>
  <si>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</si>
  <si>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</si>
  <si>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</si>
  <si>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</si>
  <si>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</si>
  <si>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</si>
  <si>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</si>
  <si>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</si>
  <si>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</si>
  <si>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</si>
  <si>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</si>
  <si>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</si>
  <si>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</si>
  <si>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</si>
  <si>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</si>
  <si>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</si>
  <si>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</si>
  <si>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</si>
  <si>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</si>
  <si>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</si>
  <si>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</si>
  <si>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</si>
  <si>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</si>
  <si>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</si>
  <si>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</si>
  <si>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</si>
  <si>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</si>
  <si>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</si>
  <si>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</si>
  <si>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</si>
  <si>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</si>
  <si>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</si>
  <si>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</si>
  <si>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</si>
  <si>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</si>
  <si>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Год начала  реализации инвестиционного проекта</t>
  </si>
  <si>
    <t>Описание конкретных результатов реализации инвестиционного проекта</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</si>
  <si>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</si>
  <si>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</si>
  <si>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</si>
  <si>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</si>
  <si>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</si>
  <si>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</si>
  <si>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</si>
  <si>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</si>
  <si>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</si>
  <si>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</si>
  <si>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</si>
  <si>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</si>
  <si>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</si>
  <si>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</si>
  <si>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</si>
  <si>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</si>
  <si>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</si>
  <si>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</si>
  <si>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</si>
  <si>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</si>
  <si>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</si>
  <si>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</si>
  <si>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</si>
  <si>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</si>
  <si>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</si>
  <si>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</si>
  <si>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</si>
  <si>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</si>
  <si>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</si>
  <si>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</si>
  <si>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</si>
  <si>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</si>
  <si>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</si>
  <si>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</si>
  <si>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</si>
  <si>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</si>
  <si>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</si>
  <si>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</si>
  <si>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</si>
  <si>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</si>
  <si>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</si>
  <si>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</si>
  <si>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</si>
  <si>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</si>
  <si>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</si>
  <si>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</si>
  <si>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</si>
  <si>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</si>
  <si>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</si>
  <si>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</si>
  <si>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</si>
  <si>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</si>
  <si>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</si>
  <si>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</si>
  <si>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</si>
  <si>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</si>
  <si>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</si>
  <si>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</si>
  <si>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</si>
  <si>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</si>
  <si>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</si>
  <si>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</si>
  <si>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</si>
  <si>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</si>
  <si>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</si>
  <si>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</si>
  <si>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</si>
  <si>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</si>
  <si>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</si>
  <si>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</si>
  <si>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</si>
  <si>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</si>
  <si>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</si>
  <si>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</si>
  <si>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</si>
  <si>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</si>
  <si>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</si>
  <si>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</si>
  <si>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</si>
  <si>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</si>
  <si>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</si>
  <si>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</si>
  <si>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</si>
  <si>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</si>
  <si>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</si>
  <si>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</si>
  <si>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</si>
  <si>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</si>
  <si>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</si>
  <si>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</si>
  <si>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</si>
  <si>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</si>
  <si>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</si>
  <si>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</si>
  <si>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</si>
  <si>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</si>
  <si>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</si>
  <si>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</si>
  <si>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</si>
  <si>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</si>
  <si>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</si>
  <si>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</si>
  <si>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</si>
  <si>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</si>
  <si>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</si>
  <si>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</si>
  <si>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</si>
  <si>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</si>
  <si>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</si>
  <si>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</si>
  <si>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</si>
  <si>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</si>
  <si>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</si>
  <si>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</si>
  <si>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</si>
  <si>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</si>
  <si>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</si>
  <si>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</si>
  <si>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</si>
  <si>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</si>
  <si>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</si>
  <si>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</si>
  <si>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</si>
  <si>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</si>
  <si>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</si>
  <si>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</si>
  <si>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</si>
  <si>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</si>
  <si>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</si>
  <si>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</si>
  <si>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</si>
  <si>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</si>
  <si>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</si>
  <si>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</si>
  <si>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</si>
  <si>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</si>
  <si>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</si>
  <si>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</si>
  <si>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</si>
  <si>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</si>
  <si>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</si>
  <si>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</si>
  <si>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</si>
  <si>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</si>
  <si>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</si>
  <si>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</si>
  <si>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</si>
  <si>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</si>
  <si>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</si>
  <si>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</si>
  <si>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</si>
  <si>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</si>
  <si>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</si>
  <si>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</si>
  <si>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</si>
  <si>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</si>
  <si>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</si>
  <si>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</si>
  <si>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</si>
  <si>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</si>
  <si>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</si>
  <si>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</si>
  <si>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</si>
  <si>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</si>
  <si>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</si>
  <si>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</si>
  <si>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</si>
  <si>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</si>
  <si>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</si>
  <si>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</si>
  <si>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</si>
  <si>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</si>
  <si>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</si>
  <si>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</si>
  <si>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</si>
  <si>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</si>
  <si>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</si>
  <si>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</si>
  <si>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</si>
  <si>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</si>
  <si>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</si>
  <si>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</si>
  <si>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</si>
  <si>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</si>
  <si>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</si>
  <si>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</si>
  <si>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</si>
  <si>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</si>
  <si>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</si>
  <si>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</si>
  <si>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</si>
  <si>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</si>
  <si>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</si>
  <si>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</si>
  <si>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</si>
  <si>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</si>
  <si>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</si>
  <si>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</si>
  <si>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</si>
  <si>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</si>
  <si>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</si>
  <si>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</si>
  <si>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</si>
  <si>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</si>
  <si>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</si>
  <si>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</si>
  <si>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</si>
  <si>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</si>
  <si>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</si>
  <si>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</si>
  <si>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</si>
  <si>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</si>
  <si>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</si>
  <si>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</si>
  <si>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</si>
  <si>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</si>
  <si>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</si>
  <si>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</si>
  <si>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</si>
  <si>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</si>
  <si>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</si>
  <si>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</si>
  <si>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</si>
  <si>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</si>
  <si>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</si>
  <si>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</si>
  <si>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</si>
  <si>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</si>
  <si>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</si>
  <si>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</si>
  <si>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</si>
  <si>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</si>
  <si>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</si>
  <si>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</si>
  <si>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</si>
  <si>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</si>
  <si>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</si>
  <si>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</si>
  <si>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</si>
  <si>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</si>
  <si>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</si>
  <si>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</si>
  <si>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</si>
  <si>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</si>
  <si>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</si>
  <si>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</si>
  <si>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</si>
  <si>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</si>
  <si>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</si>
  <si>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</si>
  <si>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</si>
  <si>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</si>
  <si>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</si>
  <si>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</si>
  <si>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</si>
  <si>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</si>
  <si>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</si>
  <si>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</si>
  <si>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</si>
  <si>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</si>
  <si>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</si>
  <si>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</si>
  <si>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</si>
  <si>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</si>
  <si>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</si>
  <si>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</si>
  <si>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</si>
  <si>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</si>
  <si>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</si>
  <si>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</si>
  <si>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</si>
  <si>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</si>
  <si>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</si>
  <si>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</si>
  <si>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</si>
  <si>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</si>
  <si>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</si>
  <si>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</si>
  <si>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</si>
  <si>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</si>
  <si>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</si>
  <si>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</si>
  <si>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</si>
  <si>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</si>
  <si>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</si>
  <si>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</si>
  <si>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</si>
  <si>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</si>
  <si>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</si>
  <si>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</si>
  <si>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</si>
  <si>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</si>
  <si>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</si>
  <si>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</si>
  <si>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</si>
  <si>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</si>
  <si>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</si>
  <si>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</si>
  <si>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</si>
  <si>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</si>
  <si>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</si>
  <si>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</si>
  <si>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</si>
  <si>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</si>
  <si>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</si>
  <si>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</si>
  <si>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</si>
  <si>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</si>
  <si>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</si>
  <si>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</si>
  <si>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</si>
  <si>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</si>
  <si>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</si>
  <si>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Республика Коми</t>
  </si>
  <si>
    <t>ПИР</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</si>
  <si>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</si>
  <si>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</si>
  <si>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</si>
  <si>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</si>
  <si>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Цели</t>
  </si>
  <si>
    <t>Не требуется</t>
  </si>
  <si>
    <t>Региональный</t>
  </si>
  <si>
    <t>Не относится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</si>
  <si>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</si>
  <si>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№56-01885В/14         от 26.01.2015</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</si>
  <si>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</si>
  <si>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</si>
  <si>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</si>
  <si>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</si>
  <si>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Номинальная мощность, МВ•А, Мвар</t>
  </si>
  <si>
    <t>Раздел 3.2 Конкретные результаты реализации инвестиционного проекта</t>
  </si>
  <si>
    <t>Диспетчерское наименование линии электропередачи</t>
  </si>
  <si>
    <t>Ti·Ni, час</t>
  </si>
  <si>
    <t>Ti·Pi, МВт час</t>
  </si>
  <si>
    <t>Ti·Ni/Nt, час</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</si>
  <si>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</si>
  <si>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</si>
  <si>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</si>
  <si>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</si>
  <si>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</si>
  <si>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</si>
  <si>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</si>
  <si>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</si>
  <si>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</si>
  <si>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</si>
  <si>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
  </si>
  <si>
    <t>Процент выполнения за отчетный период (%)*</t>
  </si>
  <si>
    <t>Предложения по корректирующим мероприятиям по устранению отставания*</t>
  </si>
  <si>
    <t>начало (дата)*</t>
  </si>
  <si>
    <t>окончание (дата)*</t>
  </si>
  <si>
    <t>4.6.</t>
  </si>
  <si>
    <t>1.1. Работы, услуги</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</si>
  <si>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</si>
  <si>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Укрупненный расчет</t>
  </si>
  <si>
    <t>ООК</t>
  </si>
  <si>
    <t>b2b-mrsk.ru</t>
  </si>
  <si>
    <t>03.04.2015</t>
  </si>
  <si>
    <t>20.05.2015</t>
  </si>
  <si>
    <t>ООО Вологдасельэнергопроект</t>
  </si>
  <si>
    <t>- по договорам подряда (в разбивке по каждому подрядчику и по договорам):</t>
  </si>
  <si>
    <t>договор на ПИР от 20.05.2015 № 017/15-7 подрядчик ООО "Северэнергопроект"</t>
  </si>
  <si>
    <t>объем заключенного договора в ценах  2 015 года с НДС, млн. руб.</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</si>
  <si>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</si>
  <si>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</si>
  <si>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</si>
  <si>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</si>
  <si>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</si>
  <si>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</si>
  <si>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</si>
  <si>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</si>
  <si>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</si>
  <si>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</si>
  <si>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EBITDA</t>
  </si>
  <si>
    <t>EBIT</t>
  </si>
  <si>
    <t>PV</t>
  </si>
  <si>
    <t>Накопленный ЧДП</t>
  </si>
  <si>
    <t>1.12.</t>
  </si>
  <si>
    <t>-</t>
  </si>
  <si>
    <t>NPV (без учета продажи)</t>
  </si>
  <si>
    <t>Нет этапов</t>
  </si>
  <si>
    <t>нд</t>
  </si>
  <si>
    <t xml:space="preserve">Технологическое присоединение энергопринимающих устройств потребителей свыше 150 кВт </t>
  </si>
  <si>
    <t>Не влияет</t>
  </si>
  <si>
    <t>С</t>
  </si>
  <si>
    <t>ПС 110/10 кВ «Ольховей»</t>
  </si>
  <si>
    <t>Силовой трансформатор с вакуумным РПН, плёночной защитой масла, высоковольтными вводами 110 кВ</t>
  </si>
  <si>
    <t>ТДН</t>
  </si>
  <si>
    <t>Т1</t>
  </si>
  <si>
    <t>выключатель</t>
  </si>
  <si>
    <t>Элегазовый выключатель</t>
  </si>
  <si>
    <t>ЭВ</t>
  </si>
  <si>
    <t>ВВ</t>
  </si>
  <si>
    <t>ВЛ 10 кВ  ПС "Ольховей" - КЦ-2</t>
  </si>
  <si>
    <t>ВЛ 10 кВ         ПС "Ольховей" - КЦ-2</t>
  </si>
  <si>
    <t>одноцепная</t>
  </si>
  <si>
    <t>СИП-3 1х120+ПвВнг(А)-LS 1х95</t>
  </si>
  <si>
    <t>ВЛ 10 кВ</t>
  </si>
  <si>
    <t>многогранные метеллические</t>
  </si>
  <si>
    <t>Нет</t>
  </si>
  <si>
    <t>Общая стоимость объекта, руб. без НДС</t>
  </si>
  <si>
    <t>Чистая приведённая стоимость (NPV) через 10 лет после ввода объекта в эксплуатацию, руб.</t>
  </si>
  <si>
    <t>Первый ремонт объекта, лет после постройки</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</si>
  <si>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</si>
  <si>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</si>
  <si>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</si>
  <si>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</si>
  <si>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</si>
  <si>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</si>
  <si>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</si>
  <si>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</si>
  <si>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итого</t>
  </si>
  <si>
    <t>Бюджет доходов и расходов, руб.</t>
  </si>
  <si>
    <t>Прочие расходы при эксплуатации объекта, без НДС</t>
  </si>
  <si>
    <t>руб.</t>
  </si>
  <si>
    <t>Внутренняя норма доходности (IRR)</t>
  </si>
  <si>
    <t>%</t>
  </si>
  <si>
    <t>Срок окупаемости (PBP)</t>
  </si>
  <si>
    <t>лет</t>
  </si>
  <si>
    <t>Дисконтированный срок окупаемости (DBP)</t>
  </si>
  <si>
    <t>Год 2016</t>
  </si>
  <si>
    <t>Год 2017</t>
  </si>
  <si>
    <t>Год 2018</t>
  </si>
  <si>
    <t>Год 2019</t>
  </si>
  <si>
    <t>Год 2020</t>
  </si>
  <si>
    <t>Год 2021</t>
  </si>
  <si>
    <t>Год 2022</t>
  </si>
  <si>
    <t>Год 2023</t>
  </si>
  <si>
    <t>Год 2024</t>
  </si>
  <si>
    <t>Год 2025</t>
  </si>
  <si>
    <t xml:space="preserve"> по состоянию на 01.01.2015</t>
  </si>
  <si>
    <t xml:space="preserve">
План</t>
  </si>
  <si>
    <t>нет</t>
  </si>
  <si>
    <t xml:space="preserve">Факт </t>
  </si>
  <si>
    <t xml:space="preserve"> </t>
  </si>
  <si>
    <t xml:space="preserve">
</t>
  </si>
  <si>
    <t>I_000-51-2-03.13-0001</t>
  </si>
  <si>
    <t>договор на СМР от 19.06.2017 № 017/17-4 подрядчик ООО "Механизированная колонна 24"с учетом ДС №1 06.04.2018</t>
  </si>
  <si>
    <t>Выполнение строительно-монтажных работ по объекту инвестиционной программы «Строительство ПС 110/10 кВ Ольховей и ВЛ 10 кВ для технологического присоединения «КС-5 «Усинская», КЦ-2» в составе стройки «Система магистральных газопроводов Бованенково – Ухта»</t>
  </si>
  <si>
    <t>ДЗО</t>
  </si>
  <si>
    <t>Сводный сметный расчет</t>
  </si>
  <si>
    <t>Механизированная колонна 24</t>
  </si>
  <si>
    <t>15.07.2016</t>
  </si>
  <si>
    <t>24.04.2017</t>
  </si>
  <si>
    <t>07.04.2017</t>
  </si>
  <si>
    <t>31.05.2017</t>
  </si>
  <si>
    <t>ТЭС НН</t>
  </si>
  <si>
    <t>Северэнергопроект</t>
  </si>
  <si>
    <t>29.04.2015</t>
  </si>
  <si>
    <t>22.06.2015</t>
  </si>
  <si>
    <t>25.06.2015</t>
  </si>
  <si>
    <t>Денежный поток на собственный капитал, руб</t>
  </si>
  <si>
    <t>Чистая приведённая стоимость без учета продажи (NPV)</t>
  </si>
  <si>
    <t>до 2 019 г.</t>
  </si>
  <si>
    <t>Да</t>
  </si>
  <si>
    <t>договор ТП №56-01885В/14 от 26.01.2015.</t>
  </si>
  <si>
    <t xml:space="preserve"> Цена договора, 
тыс. руб. 
(с НДС)</t>
  </si>
  <si>
    <t>Аренды.Строительство ВЛ 110 кВ, ПС 110/10 кВ «Ольховей» (объект «КС-5 «Усинская», КЦ-2» ЗАО «Ямалгазинвест» №56-01885В/14 от 26.01.2015) (ВЭС);Строительство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(ПС 110/10 кВ – 1х10 МВА; ВЛ 10 кВ - 6 км);</t>
  </si>
  <si>
    <t>ПО</t>
  </si>
  <si>
    <t>Мониторинг цен рынка</t>
  </si>
  <si>
    <t>ЕИ</t>
  </si>
  <si>
    <t>Минприроды РК</t>
  </si>
  <si>
    <t>01.10.2016</t>
  </si>
  <si>
    <t>15.11.2016</t>
  </si>
  <si>
    <t>Аренда земельных участков под строительство ВЛ 10 кВ и ПС 110/10 кВ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(ПС 110/10 кВ – 1х10 МВА; ВЛ 10 кВ - 6 км)»</t>
  </si>
  <si>
    <t>05.10.2017</t>
  </si>
  <si>
    <t>Республика Коми, г. Инта</t>
  </si>
  <si>
    <t>Строительство</t>
  </si>
  <si>
    <t>Реализация в установленный срок</t>
  </si>
  <si>
    <t>Доход, руб. без НДС</t>
  </si>
  <si>
    <t>Сметная стоимость проекта в прогнозных ценах с НДС, млн. руб.</t>
  </si>
  <si>
    <t>Исполнение обязательств по договору ТП.</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</si>
  <si>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</si>
  <si>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Строительство ПС 110/10 кВ 1х10 МВА и ВЛ 10 кВ - 6 км, установка точки учета - 1 шт.</t>
  </si>
  <si>
    <t>шт./комплекты</t>
  </si>
  <si>
    <t>га.</t>
  </si>
  <si>
    <t>т.у.</t>
  </si>
  <si>
    <t>протяженность, км</t>
  </si>
  <si>
    <t>площадь, м2</t>
  </si>
  <si>
    <t>м2</t>
  </si>
  <si>
    <t>Филиал</t>
  </si>
  <si>
    <t>ЕП</t>
  </si>
  <si>
    <t>Неэлектронная</t>
  </si>
  <si>
    <t>18.11.2019</t>
  </si>
  <si>
    <t>24.12.2019</t>
  </si>
  <si>
    <t>п.5.8.1.11 Единого стандарта закупок ПАО</t>
  </si>
  <si>
    <t>Разрешение ЦКК № 81 от 24.12.2019</t>
  </si>
  <si>
    <t>31.12.2019</t>
  </si>
  <si>
    <t>27.09.2019</t>
  </si>
  <si>
    <t>30.09.2019</t>
  </si>
  <si>
    <t>03.10.2016</t>
  </si>
  <si>
    <t>18.11.2016</t>
  </si>
  <si>
    <t>19.12.2016</t>
  </si>
  <si>
    <t>25.01.2017</t>
  </si>
  <si>
    <t>31.12.2016</t>
  </si>
  <si>
    <t>10.04.2017</t>
  </si>
  <si>
    <t>01.01.2017</t>
  </si>
  <si>
    <t>28.05.2017</t>
  </si>
  <si>
    <t>20.06.2017</t>
  </si>
  <si>
    <t>01.09.2017</t>
  </si>
  <si>
    <t>07.11.2019</t>
  </si>
  <si>
    <t>07.03.2017</t>
  </si>
  <si>
    <t>19.06.2017</t>
  </si>
  <si>
    <t>02.05.2017</t>
  </si>
  <si>
    <t>21.05.2015</t>
  </si>
  <si>
    <t>договор Услуги от 10.04.2017 № 102/271/17 контрагент ООО "Северэнергопроект"с учетом ДС №2 14.06.2018</t>
  </si>
  <si>
    <t xml:space="preserve">договор Аренды от 15.11.2016 № С0990513/83/16-АЗ контрагент Министерство природных ресурсов и охраны окружающей среды Республики Коми </t>
  </si>
  <si>
    <t xml:space="preserve">договор Аренды от 05.10.2017 № С0990513/53/17-АЗ контрагент Министерство промышленности, природных ресурсов, энергетики и транспорта Республики Коми </t>
  </si>
  <si>
    <t>3.8</t>
  </si>
  <si>
    <t>3.9</t>
  </si>
  <si>
    <t>3.10</t>
  </si>
  <si>
    <t>3.11</t>
  </si>
  <si>
    <t>4.8</t>
  </si>
  <si>
    <t>4.9</t>
  </si>
  <si>
    <t>4.10</t>
  </si>
  <si>
    <t>4.11</t>
  </si>
  <si>
    <t>5.7</t>
  </si>
  <si>
    <t>5.8</t>
  </si>
  <si>
    <t>5.9</t>
  </si>
  <si>
    <t>5.10</t>
  </si>
  <si>
    <t>7.6</t>
  </si>
  <si>
    <t>7.7</t>
  </si>
  <si>
    <t>7.8</t>
  </si>
  <si>
    <t>7.9</t>
  </si>
  <si>
    <t xml:space="preserve"> ООО "Северэнергопроект" , ПИР , 20.05.2015 , 017/15-7</t>
  </si>
  <si>
    <t>договор Аренды от 27.09.2019 № С0990513/33/19-АЗ контрагент Минприроды Республики Коми</t>
  </si>
  <si>
    <t>ФОТ (служба заказчика-застройщика, строительный контроль)</t>
  </si>
  <si>
    <t>Другие затраты (гос. регистрация, агентское вознаграждение и т.д.)</t>
  </si>
  <si>
    <t xml:space="preserve"> - по прочим договорам:</t>
  </si>
  <si>
    <t>объем заключенного договора в ценах  2019 года с НДС, млн. руб.</t>
  </si>
  <si>
    <t>Затраты на выполнение работ хозяйственным способом (ПИР, СМР)</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</si>
  <si>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</si>
  <si>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</si>
  <si>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Договор подписан обеими сторонами</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</si>
  <si>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</si>
  <si>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</si>
  <si>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Муфта ЛЭП 10 кВ в РУ 10 кВ РП заявителя (точка 2)</t>
  </si>
  <si>
    <t>ПС 110/10 кВ - 1х10 МВА, ВЛ 10 кВ - 6 км, точка учета - 1 шт.</t>
  </si>
  <si>
    <t xml:space="preserve">факт 2015 года </t>
  </si>
  <si>
    <t xml:space="preserve">Предложение по корректировке </t>
  </si>
  <si>
    <t>Год раскрытия информации: 2021 год</t>
  </si>
  <si>
    <t>Год раскрытия информации: 2 021 год</t>
  </si>
  <si>
    <t>5,796 млн. руб/ км - ВЛ 
15,001 млн. руб/ - МВА 
11,313 млн. руб/ шт</t>
  </si>
  <si>
    <t>4 кв.</t>
  </si>
  <si>
    <t>договор Аренды от 14.09.2020 № С0990513/36/20-АЗ контрагент Минприроды Республики Коми</t>
  </si>
  <si>
    <t>Степень загрузки трансформаторной подстанции(ТП) 0,63</t>
  </si>
  <si>
    <t>1</t>
  </si>
  <si>
    <t>2</t>
  </si>
  <si>
    <t>3</t>
  </si>
  <si>
    <t>4</t>
  </si>
  <si>
    <t>5</t>
  </si>
  <si>
    <t>6</t>
  </si>
  <si>
    <t>7</t>
  </si>
  <si>
    <t>8</t>
  </si>
  <si>
    <t>9</t>
  </si>
  <si>
    <t>10</t>
  </si>
  <si>
    <t>11</t>
  </si>
  <si>
    <t>12</t>
  </si>
  <si>
    <t>13</t>
  </si>
  <si>
    <t>14</t>
  </si>
  <si>
    <t>15</t>
  </si>
  <si>
    <t>16</t>
  </si>
  <si>
    <t>17</t>
  </si>
  <si>
    <t>18</t>
  </si>
  <si>
    <t>19</t>
  </si>
  <si>
    <t>№56-01885В/14-001 от 20.05.2015
№56-01885В/14-004 от 02.03.2018
№56-01885В/14-003 от 22.12.2016</t>
  </si>
  <si>
    <t>по состоянию на 01.01.2021</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</si>
  <si>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</si>
  <si>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</si>
  <si>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</si>
  <si>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</si>
  <si>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</si>
  <si>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</si>
  <si>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</si>
  <si>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</si>
  <si>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</si>
  <si>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</si>
  <si>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</si>
  <si>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</si>
  <si>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</si>
  <si>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</si>
  <si>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</si>
  <si>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</si>
  <si>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</si>
  <si>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</si>
  <si>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</si>
  <si>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</si>
  <si>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</si>
  <si>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</si>
  <si>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</si>
  <si>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</si>
  <si>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</si>
  <si>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</si>
  <si>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</si>
  <si>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</si>
  <si>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</si>
  <si>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</si>
  <si>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230,30500599</t>
  </si>
  <si>
    <t>2,32941730</t>
  </si>
  <si>
    <t>0,47554599</t>
  </si>
  <si>
    <t>0</t>
  </si>
  <si>
    <t>6,64223579</t>
  </si>
  <si>
    <t>187,63110085</t>
  </si>
  <si>
    <t>35,51544395</t>
  </si>
  <si>
    <t>32,67205766</t>
  </si>
  <si>
    <t>0,25809233</t>
  </si>
  <si>
    <t>0,93711500</t>
  </si>
  <si>
    <t>0,29655607</t>
  </si>
  <si>
    <t>1,68885837</t>
  </si>
  <si>
    <t>229,18890107</t>
  </si>
  <si>
    <t>229,82946000</t>
  </si>
  <si>
    <t xml:space="preserve"> платы за технологическое присоединение</t>
  </si>
  <si>
    <t>196,09739848</t>
  </si>
  <si>
    <t>1,84873968</t>
  </si>
  <si>
    <t>5,29315599</t>
  </si>
  <si>
    <t>0,95745599</t>
  </si>
  <si>
    <t>160,42022456</t>
  </si>
  <si>
    <t>29,42656194</t>
  </si>
  <si>
    <t>27,02317386</t>
  </si>
  <si>
    <t>0,80658480</t>
  </si>
  <si>
    <t>1,33871095</t>
  </si>
  <si>
    <t>190,29421376</t>
  </si>
  <si>
    <t>190,80424249</t>
  </si>
  <si>
    <t>4,81761000</t>
  </si>
  <si>
    <t>90,83306600</t>
  </si>
  <si>
    <t>80,05361100</t>
  </si>
  <si>
    <t>10,77945500</t>
  </si>
  <si>
    <t>11,90549600</t>
  </si>
  <si>
    <t>91,95910700</t>
  </si>
  <si>
    <t>81,62177200</t>
  </si>
  <si>
    <t>69,80054400</t>
  </si>
  <si>
    <t>11,82122800</t>
  </si>
  <si>
    <t>10,69518700</t>
  </si>
  <si>
    <t>80,49573100</t>
  </si>
  <si>
    <t>18,82495048</t>
  </si>
  <si>
    <t>10,56606956</t>
  </si>
  <si>
    <t>6,82587894</t>
  </si>
  <si>
    <t>4,42249086</t>
  </si>
  <si>
    <t>17,83937576</t>
  </si>
  <si>
    <t>18,34940449</t>
  </si>
  <si>
    <t xml:space="preserve"> Постановка объектов электросетевого хозяйства под напряжение:</t>
  </si>
  <si>
    <t>10,000</t>
  </si>
  <si>
    <t>6,000</t>
  </si>
  <si>
    <t>1,000</t>
  </si>
  <si>
    <t>2,89495596</t>
  </si>
  <si>
    <t>2,4533525</t>
  </si>
  <si>
    <t>0,34888094</t>
  </si>
  <si>
    <t>229,829 млн.руб. с НДС</t>
  </si>
  <si>
    <t>190,804 млн.руб. без НДС</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</si>
  <si>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</si>
  <si>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</si>
  <si>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</si>
  <si>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26.01.2015</t>
  </si>
  <si>
    <t>14.11.2014</t>
  </si>
  <si>
    <t>16.11.2015</t>
  </si>
  <si>
    <t>18.04.2016</t>
  </si>
  <si>
    <t>06.06.2016</t>
  </si>
  <si>
    <t>24.06.2016</t>
  </si>
  <si>
    <t>09.02.2017</t>
  </si>
  <si>
    <t>01.07.2017</t>
  </si>
  <si>
    <t>31.08.2017</t>
  </si>
  <si>
    <t>15.09.2017</t>
  </si>
  <si>
    <t>01.10.2018</t>
  </si>
  <si>
    <t>20.06.2018</t>
  </si>
  <si>
    <t>3.6.</t>
  </si>
  <si>
    <t xml:space="preserve">Комплексное опробование оборудования </t>
  </si>
  <si>
    <t>17.12.2021</t>
  </si>
  <si>
    <t>20.12.2021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</si>
  <si>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</si>
  <si>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28.12.2021</t>
  </si>
  <si>
    <t>30.12.2021</t>
  </si>
  <si>
    <t>31.12.2021</t>
  </si>
  <si>
    <t xml:space="preserve">Получение разрешения на ввод объекта в эксплуатацию. </t>
  </si>
  <si>
    <t>51,87%</t>
  </si>
  <si>
    <t>45,41%</t>
  </si>
  <si>
    <t>2,72%</t>
  </si>
  <si>
    <t>0,1494098</t>
  </si>
  <si>
    <t>0,0910485</t>
  </si>
  <si>
    <t>0,41307188</t>
  </si>
  <si>
    <t>Прказ об утверждении ПСД № 666 от 24.06.2016</t>
  </si>
  <si>
    <t xml:space="preserve"> Министерство природных ресурсов и охраны окружающей среды Республики Коми , Аренды ,  , 15.11.2016 , С0990513/83/16-АЗ
 Министерство промышленности, природных ресурсов, энергетики и транспорта Республики Коми , Аренды ,  , 05.10.2017 , С0990513/53/17-АЗ
 Минприроды Республики Коми , Аренды ,  , 27.09.2019 , С0990513/33/19-АЗ
 Минприроды Республики Коми , Аренды , Аренда земельных участков , 14.09.2020 , С0990513/36/20-АЗ
 ООО "Механизированная колонна 24" , СМР , Выполнение строительно-монтажных работ , 19.06.2017 , 017/17-4
 ООО "Северэнергопроект" , Услуги , Оказание Услуг , 10.04.2017 , 102/271/17</t>
  </si>
  <si>
    <t xml:space="preserve"> +( № 666 от 24.06.2016)</t>
  </si>
  <si>
    <t xml:space="preserve"> +( № 35-2-1-3-0021-16 от 20.04.2016)</t>
  </si>
  <si>
    <t xml:space="preserve"> +( № 11-RU11303000-044-2017 от 09.02.2017)</t>
  </si>
  <si>
    <t xml:space="preserve"> +( № С0990513/836/1 от 15.11.2016)</t>
  </si>
  <si>
    <t xml:space="preserve"> +( № 4/719 от 18.04.2016)</t>
  </si>
  <si>
    <t>МО городского округа "Инта"</t>
  </si>
  <si>
    <t>ПАО «Россети Северо-Запад»</t>
  </si>
  <si>
    <t>Филиал ПАО «Россети Северо-Запад» в Республике Коми</t>
  </si>
  <si>
    <t>ПАО "Россети Северо-Запад"</t>
  </si>
  <si>
    <t>100 %</t>
  </si>
  <si>
    <t>99,06 %</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</si>
  <si>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
Максимальная мощность присоединяемых потребителей электрической энергии:
9,1169 	МВт	2022 г.;
Степень загрузки трансформаторной подстанции:
0,63 		2022 г.;
0,63 		2023 г.;
0,63 		2024 г.;
0,63 		2025 г.;
Увеличение протяженности линий электропередачи в рамках осуществления технологического присоединения к электрическим сетям:
6 	Км(на уровне напряжения 10 кВ)	2022 г.;
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2022 г.;</t>
  </si>
  <si>
    <t xml:space="preserve">ввод -  10(10) км: ввод -  6(6)     </t>
  </si>
  <si>
    <t>48</t>
  </si>
  <si>
    <t>49</t>
  </si>
  <si>
    <t>50</t>
  </si>
  <si>
    <t>51</t>
  </si>
  <si>
    <t>Ноябрь 2022</t>
  </si>
  <si>
    <t>Прочие</t>
  </si>
  <si>
    <t>Оказание услуг по независимому строительному контролю на объектах инвестиционной программы для нужд ПАО «МРСК Северо-Запада»</t>
  </si>
  <si>
    <t>ЦТЗ</t>
  </si>
  <si>
    <t>740947</t>
  </si>
  <si>
    <t>30.06.2018</t>
  </si>
  <si>
    <t xml:space="preserve">На листе 8 указана фактическая стоимость по результатам исполнения договора в размере 2 894,95596 тыс. руб с НДСК договору есть допсоглашения, изменявшие сумму: с 3 870,80336 тыс. руб на 4 939,15614 тыс. руб
закупка осуществлялась на несколько ИП:F_000-21-1-03.13-0101 F_000-21-1-03.21-0112 F_000-25-2-03.13-0001 F_000-31-1-03.13-0008 F_000-33-1-03.13-0001 F_004-73-2-01.12-0001 G_000-51-2-01.12-0023 G_000-51-2-01.12-0024 </t>
  </si>
  <si>
    <t>Филиал ПАО "Россети Северо-Запад" в Республике Ком</t>
  </si>
  <si>
    <t>16.03.2017</t>
  </si>
  <si>
    <t>комплекс</t>
  </si>
  <si>
    <t>791258</t>
  </si>
  <si>
    <t>25.06.2018</t>
  </si>
  <si>
    <t>На листе 8 указана фактическая стоимость по результатам исполнения договора в размере 209 661,41528 тыс. руб с НДС</t>
  </si>
  <si>
    <t>КомиГЭМ</t>
  </si>
  <si>
    <t>Аренда лесного участка от 27.09.2019 №С0990513/33/19-АЗ под объект ИП: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(ИПР №000-51-2-03.13-0001) для нужд ПО «ВЭС» филиала ПАО «МСРК Северо-Запада» в Республике Коми</t>
  </si>
  <si>
    <t>15.06.2020</t>
  </si>
  <si>
    <t>Аренда лесного участка под строительство объекта инвестиционной программы: «Строительство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№56-01885В/14 от 26.01.15) (ПС 110/10 кВ - 1х10 МВА; ВЛ 10 кВ - 6 км; точка учета - 1 шт.)» для нужд филиала ПАО «МРСК Северо-Запада» в Республике Коми</t>
  </si>
  <si>
    <t>14.09.2020</t>
  </si>
  <si>
    <t>23.11.2020</t>
  </si>
  <si>
    <t>Разрешение РКК № 26РКК/кон от 16.11.2020</t>
  </si>
  <si>
    <t>30.11.2020</t>
  </si>
  <si>
    <t>30.09.2020</t>
  </si>
  <si>
    <t>25.12.2015</t>
  </si>
  <si>
    <t xml:space="preserve">закупка осуществлялась на несколько ИП:J_009-51-2-01.12-0028 </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</si>
</sst>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3" formatCode="_-* #,##0.00\ _₽_-;\-* #,##0.00\ _₽_-;_-* &quot;-&quot;??\ _₽_-;_-@_-"/>
    <numFmt numFmtId="164" formatCode="_-* #,##0.00_р_._-;\-* #,##0.00_р_._-;_-* &quot;-&quot;??_р_._-;_-@_-"/>
    <numFmt numFmtId="165" formatCode="_-* #,##0.00\ _р_._-;\-* #,##0.00\ _р_._-;_-* &quot;-&quot;??\ _р_._-;_-@_-"/>
    <numFmt numFmtId="166" formatCode="#,##0_ ;\-#,##0\ "/>
    <numFmt numFmtId="167" formatCode="#,##0.0"/>
    <numFmt numFmtId="168" formatCode="0.000"/>
    <numFmt numFmtId="169" formatCode="#,##0.000"/>
    <numFmt numFmtId="170" formatCode="0.0%"/>
    <numFmt numFmtId="171" formatCode="0.0"/>
    <numFmt numFmtId="172" formatCode="#,##0.00000"/>
    <numFmt numFmtId="173" formatCode="#,##0.0000"/>
    <numFmt numFmtId="174" formatCode="0.00000"/>
    <numFmt numFmtId="175" formatCode="0.00000000"/>
    <numFmt numFmtId="176" formatCode="0.0000"/>
    <numFmt numFmtId="177" formatCode="#,##0.00000000"/>
    <numFmt numFmtId="178" formatCode="0.0000000"/>
    <numFmt numFmtId="179" formatCode="_-* #,##0.000000_-;\-* #,##0.000000_-;_-* &quot;-&quot;??_-;_-@_-"/>
    <numFmt numFmtId="180" formatCode="_-* #,##0.000_-;\-* #,##0.000_-;_-* &quot;-&quot;??_-;_-@_-"/>
    <numFmt numFmtId="181" formatCode="_-* #,##0.000\ _₽_-;\-* #,##0.000\ _₽_-;_-* &quot;-&quot;???\ _₽_-;_-@_-"/>
    <numFmt numFmtId="182" formatCode="_-* #,##0.0000_-;\-* #,##0.0000_-;_-* &quot;-&quot;??_-;_-@_-"/>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b/>
      <sz val="11"/>
      <name val="Times New Roman"/>
      <family val="1"/>
      <charset val="204"/>
    </font>
    <font>
      <b/>
      <sz val="12"/>
      <name val="Times New Roman"/>
      <family val="1"/>
      <charset val="204"/>
    </font>
    <font>
      <sz val="10"/>
      <name val="Arial Cyr"/>
      <charset val="204"/>
    </font>
    <font>
      <sz val="10"/>
      <name val="Helv"/>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Arial"/>
      <family val="2"/>
      <charset val="204"/>
    </font>
    <font>
      <sz val="11"/>
      <name val="Calibri"/>
      <family val="2"/>
      <charset val="204"/>
      <scheme val="minor"/>
    </font>
    <font>
      <sz val="8"/>
      <name val="Arial"/>
      <family val="2"/>
    </font>
    <font>
      <sz val="8"/>
      <color theme="1"/>
      <name val="Arial"/>
      <family val="2"/>
      <charset val="204"/>
    </font>
    <font>
      <b/>
      <sz val="12"/>
      <color rgb="FFFF0000"/>
      <name val="Times New Roman"/>
      <family val="1"/>
      <charset val="204"/>
    </font>
    <font>
      <sz val="12"/>
      <color rgb="FFFF0000"/>
      <name val="Times New Roman"/>
      <family val="1"/>
      <charset val="204"/>
    </font>
    <font>
      <b/>
      <sz val="14"/>
      <name val="Franklin Gothic Medium"/>
      <family val="2"/>
      <charset val="204"/>
    </font>
    <font>
      <sz val="8"/>
      <color indexed="8"/>
      <name val="Arial"/>
      <family val="2"/>
      <charset val="204"/>
    </font>
    <font>
      <sz val="11"/>
      <color theme="0"/>
      <name val="Calibri"/>
      <family val="2"/>
      <charset val="204"/>
      <scheme val="minor"/>
    </font>
    <font>
      <sz val="12"/>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3"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5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5" applyNumberFormat="0" applyAlignment="0" applyProtection="0"/>
    <xf numFmtId="0" fontId="19" fillId="20" borderId="6" applyNumberFormat="0" applyAlignment="0" applyProtection="0"/>
    <xf numFmtId="0" fontId="20" fillId="20" borderId="5" applyNumberFormat="0" applyAlignment="0" applyProtection="0"/>
    <xf numFmtId="0" fontId="21" fillId="0" borderId="7" applyNumberFormat="0" applyFill="0" applyAlignment="0" applyProtection="0"/>
    <xf numFmtId="0" fontId="22" fillId="0" borderId="8" applyNumberFormat="0" applyFill="0" applyAlignment="0" applyProtection="0"/>
    <xf numFmtId="0" fontId="23" fillId="0" borderId="9" applyNumberFormat="0" applyFill="0" applyAlignment="0" applyProtection="0"/>
    <xf numFmtId="0" fontId="23" fillId="0" borderId="0" applyNumberFormat="0" applyFill="0" applyBorder="0" applyAlignment="0" applyProtection="0"/>
    <xf numFmtId="0" fontId="24" fillId="0" borderId="10" applyNumberFormat="0" applyFill="0" applyAlignment="0" applyProtection="0"/>
    <xf numFmtId="0" fontId="25" fillId="21" borderId="11"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2" applyNumberFormat="0" applyFont="0" applyAlignment="0" applyProtection="0"/>
    <xf numFmtId="0" fontId="32" fillId="0" borderId="13"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5" fontId="1" fillId="0" borderId="0" applyFont="0" applyFill="0" applyBorder="0" applyAlignment="0" applyProtection="0"/>
    <xf numFmtId="0" fontId="34" fillId="4" borderId="0" applyNumberFormat="0" applyBorder="0" applyAlignment="0" applyProtection="0"/>
    <xf numFmtId="0" fontId="38"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39" fillId="0" borderId="0"/>
    <xf numFmtId="0" fontId="48" fillId="0" borderId="0"/>
    <xf numFmtId="0" fontId="1" fillId="0" borderId="0"/>
    <xf numFmtId="0" fontId="50" fillId="0" borderId="0"/>
    <xf numFmtId="0" fontId="50" fillId="0" borderId="0"/>
    <xf numFmtId="0" fontId="51" fillId="0" borderId="0"/>
    <xf numFmtId="0" fontId="10" fillId="0" borderId="0"/>
    <xf numFmtId="0" fontId="50" fillId="0" borderId="0"/>
    <xf numFmtId="0" fontId="54" fillId="0" borderId="0" applyBorder="0">
      <alignment horizontal="center" vertical="center" wrapText="1"/>
    </xf>
    <xf numFmtId="0" fontId="51" fillId="0" borderId="0"/>
    <xf numFmtId="0" fontId="38"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55" fillId="0" borderId="0" applyFont="0" applyFill="0" applyBorder="0" applyAlignment="0" applyProtection="0"/>
    <xf numFmtId="164" fontId="3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10" fillId="0" borderId="0"/>
    <xf numFmtId="0" fontId="15" fillId="0" borderId="0"/>
    <xf numFmtId="0" fontId="1" fillId="0" borderId="0"/>
    <xf numFmtId="0" fontId="1" fillId="0" borderId="0"/>
    <xf numFmtId="0" fontId="50" fillId="0" borderId="0"/>
    <xf numFmtId="0" fontId="1" fillId="0" borderId="0"/>
    <xf numFmtId="0" fontId="10" fillId="0" borderId="0"/>
    <xf numFmtId="0" fontId="1" fillId="0" borderId="0"/>
    <xf numFmtId="0" fontId="50" fillId="0" borderId="0"/>
    <xf numFmtId="43" fontId="1" fillId="0" borderId="0" applyFont="0" applyFill="0" applyBorder="0" applyAlignment="0" applyProtection="0"/>
    <xf numFmtId="0" fontId="50" fillId="0" borderId="0"/>
    <xf numFmtId="0" fontId="50" fillId="0" borderId="0"/>
    <xf numFmtId="0" fontId="50" fillId="0" borderId="0"/>
  </cellStyleXfs>
  <cellXfs count="31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3" fillId="0" borderId="1" xfId="1" applyFont="1" applyBorder="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0" fontId="2" fillId="0" borderId="0" xfId="1" applyBorder="1"/>
    <xf numFmtId="0" fontId="5" fillId="0" borderId="0" xfId="1" applyFont="1" applyBorder="1"/>
    <xf numFmtId="0" fontId="3" fillId="0" borderId="0" xfId="1" applyFont="1" applyBorder="1" applyAlignment="1">
      <alignment horizontal="center" vertical="center"/>
    </xf>
    <xf numFmtId="0" fontId="10" fillId="0" borderId="3" xfId="2" applyFont="1" applyFill="1" applyBorder="1" applyAlignment="1">
      <alignment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11" fillId="0" borderId="0" xfId="2" applyFont="1" applyAlignment="1">
      <alignment horizontal="right" vertical="center"/>
    </xf>
    <xf numFmtId="0" fontId="35" fillId="0" borderId="1" xfId="1" applyFont="1" applyBorder="1" applyAlignment="1">
      <alignment horizontal="center" vertical="center" wrapText="1"/>
    </xf>
    <xf numFmtId="0" fontId="6" fillId="0" borderId="1" xfId="1" applyFont="1" applyBorder="1" applyAlignment="1">
      <alignment vertical="center"/>
    </xf>
    <xf numFmtId="49" fontId="6" fillId="0" borderId="1" xfId="1" applyNumberFormat="1" applyFont="1" applyBorder="1" applyAlignment="1">
      <alignment vertical="center"/>
    </xf>
    <xf numFmtId="49" fontId="6" fillId="0" borderId="3" xfId="1" applyNumberFormat="1" applyFont="1" applyBorder="1" applyAlignment="1">
      <alignment vertical="center"/>
    </xf>
    <xf numFmtId="0" fontId="4" fillId="0" borderId="1" xfId="1" applyFont="1" applyBorder="1" applyAlignment="1">
      <alignment horizontal="center" vertical="center"/>
    </xf>
    <xf numFmtId="0" fontId="35" fillId="0" borderId="1" xfId="1" applyFont="1" applyBorder="1" applyAlignment="1">
      <alignment horizontal="center" vertical="center"/>
    </xf>
    <xf numFmtId="0" fontId="37" fillId="0" borderId="0" xfId="0" applyFont="1" applyFill="1" applyAlignment="1">
      <alignment vertical="center"/>
    </xf>
    <xf numFmtId="0" fontId="40" fillId="0" borderId="0" xfId="0" applyFont="1" applyAlignment="1">
      <alignment horizontal="left"/>
    </xf>
    <xf numFmtId="0" fontId="40" fillId="0" borderId="14" xfId="0" applyFont="1" applyBorder="1" applyAlignment="1">
      <alignment horizontal="left" wrapText="1"/>
    </xf>
    <xf numFmtId="0" fontId="40" fillId="0" borderId="14" xfId="0" applyFont="1" applyBorder="1" applyAlignment="1">
      <alignment horizontal="center" wrapText="1"/>
    </xf>
    <xf numFmtId="1" fontId="40" fillId="0" borderId="14" xfId="0" applyNumberFormat="1" applyFont="1" applyBorder="1" applyAlignment="1">
      <alignment horizontal="center" wrapText="1"/>
    </xf>
    <xf numFmtId="1" fontId="40" fillId="0" borderId="14" xfId="0" applyNumberFormat="1" applyFont="1" applyBorder="1" applyAlignment="1">
      <alignment horizontal="left" wrapText="1"/>
    </xf>
    <xf numFmtId="0" fontId="40" fillId="0" borderId="14" xfId="0" applyFont="1" applyBorder="1" applyAlignment="1">
      <alignment horizontal="center" vertical="center" wrapText="1"/>
    </xf>
    <xf numFmtId="0" fontId="40" fillId="0" borderId="0" xfId="0" applyFont="1" applyAlignment="1">
      <alignment horizontal="center"/>
    </xf>
    <xf numFmtId="1" fontId="40" fillId="0" borderId="14" xfId="0" applyNumberFormat="1" applyFont="1" applyBorder="1" applyAlignment="1">
      <alignment horizontal="center" vertical="center" wrapText="1"/>
    </xf>
    <xf numFmtId="0" fontId="0" fillId="0" borderId="0" xfId="0" applyAlignment="1">
      <alignment horizontal="left"/>
    </xf>
    <xf numFmtId="0" fontId="43" fillId="0" borderId="0" xfId="0" applyFont="1" applyAlignment="1">
      <alignment horizontal="center"/>
    </xf>
    <xf numFmtId="0" fontId="44" fillId="0" borderId="0" xfId="0" applyFont="1" applyAlignment="1">
      <alignment horizontal="left"/>
    </xf>
    <xf numFmtId="0" fontId="45" fillId="0" borderId="0" xfId="0" applyFont="1" applyAlignment="1">
      <alignment horizontal="left"/>
    </xf>
    <xf numFmtId="0" fontId="40" fillId="0" borderId="14" xfId="0" applyFont="1" applyBorder="1" applyAlignment="1">
      <alignment horizontal="left" vertical="center" wrapText="1"/>
    </xf>
    <xf numFmtId="0" fontId="40" fillId="0" borderId="14" xfId="0" applyFont="1" applyBorder="1" applyAlignment="1">
      <alignment horizontal="center" vertical="center" wrapText="1"/>
    </xf>
    <xf numFmtId="0" fontId="40" fillId="0" borderId="0" xfId="0" applyFont="1" applyAlignment="1">
      <alignment horizontal="left" wrapText="1"/>
    </xf>
    <xf numFmtId="0" fontId="40" fillId="0" borderId="14" xfId="0" applyFont="1" applyBorder="1" applyAlignment="1">
      <alignment horizontal="center" vertical="center" wrapText="1"/>
    </xf>
    <xf numFmtId="0" fontId="40" fillId="0" borderId="14" xfId="0" applyFont="1" applyBorder="1" applyAlignment="1">
      <alignment horizontal="center" wrapText="1"/>
    </xf>
    <xf numFmtId="3" fontId="40" fillId="0" borderId="14" xfId="0" applyNumberFormat="1" applyFont="1" applyBorder="1" applyAlignment="1">
      <alignment horizontal="center" wrapText="1"/>
    </xf>
    <xf numFmtId="0" fontId="10" fillId="0" borderId="0" xfId="2" applyFont="1" applyFill="1"/>
    <xf numFmtId="4" fontId="10" fillId="0" borderId="0" xfId="2" applyNumberFormat="1" applyFont="1" applyFill="1" applyAlignment="1">
      <alignment horizontal="center"/>
    </xf>
    <xf numFmtId="0" fontId="10" fillId="0" borderId="0" xfId="2"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52" fillId="0" borderId="0" xfId="71" applyFont="1" applyAlignment="1"/>
    <xf numFmtId="0" fontId="37" fillId="0" borderId="0" xfId="71" applyFont="1" applyAlignment="1"/>
    <xf numFmtId="0" fontId="53" fillId="0" borderId="0" xfId="2" applyFont="1"/>
    <xf numFmtId="168" fontId="53" fillId="0" borderId="0" xfId="2" applyNumberFormat="1" applyFont="1"/>
    <xf numFmtId="2" fontId="53" fillId="0" borderId="0" xfId="2" applyNumberFormat="1" applyFont="1"/>
    <xf numFmtId="0" fontId="53" fillId="0" borderId="0" xfId="2" applyFont="1" applyFill="1"/>
    <xf numFmtId="168" fontId="53" fillId="0" borderId="0" xfId="2" applyNumberFormat="1" applyFont="1" applyFill="1"/>
    <xf numFmtId="2" fontId="53" fillId="0" borderId="0" xfId="2" applyNumberFormat="1" applyFont="1" applyFill="1"/>
    <xf numFmtId="4" fontId="53" fillId="0" borderId="0" xfId="2" applyNumberFormat="1" applyFont="1"/>
    <xf numFmtId="4" fontId="10" fillId="0" borderId="0" xfId="2" applyNumberFormat="1" applyFont="1"/>
    <xf numFmtId="0" fontId="10" fillId="0" borderId="0" xfId="2" applyFont="1" applyAlignment="1">
      <alignment wrapText="1"/>
    </xf>
    <xf numFmtId="0" fontId="40" fillId="0" borderId="14" xfId="0" applyFont="1" applyBorder="1" applyAlignment="1">
      <alignment horizontal="left" wrapText="1"/>
    </xf>
    <xf numFmtId="0" fontId="40" fillId="0" borderId="16" xfId="0" applyFont="1" applyBorder="1" applyAlignment="1">
      <alignment horizontal="left" wrapText="1"/>
    </xf>
    <xf numFmtId="0" fontId="40" fillId="0" borderId="19" xfId="0" applyFont="1" applyBorder="1" applyAlignment="1">
      <alignment horizontal="left" wrapText="1"/>
    </xf>
    <xf numFmtId="3" fontId="40" fillId="0" borderId="36" xfId="0" applyNumberFormat="1" applyFont="1" applyBorder="1" applyAlignment="1">
      <alignment horizontal="right" wrapText="1"/>
    </xf>
    <xf numFmtId="0" fontId="40" fillId="0" borderId="36" xfId="0" applyFont="1" applyBorder="1" applyAlignment="1">
      <alignment horizontal="left" wrapText="1"/>
    </xf>
    <xf numFmtId="171" fontId="40" fillId="0" borderId="16" xfId="0" applyNumberFormat="1" applyFont="1" applyBorder="1" applyAlignment="1">
      <alignment horizontal="right" wrapText="1"/>
    </xf>
    <xf numFmtId="1" fontId="40" fillId="0" borderId="16" xfId="0" applyNumberFormat="1" applyFont="1" applyBorder="1" applyAlignment="1">
      <alignment horizontal="right" wrapText="1"/>
    </xf>
    <xf numFmtId="0" fontId="40" fillId="0" borderId="16" xfId="0" applyFont="1" applyBorder="1" applyAlignment="1">
      <alignment horizontal="right" wrapText="1"/>
    </xf>
    <xf numFmtId="167" fontId="40" fillId="0" borderId="16" xfId="0" applyNumberFormat="1" applyFont="1" applyBorder="1" applyAlignment="1">
      <alignment horizontal="right" wrapText="1"/>
    </xf>
    <xf numFmtId="3" fontId="40" fillId="0" borderId="16" xfId="0" applyNumberFormat="1" applyFont="1" applyBorder="1" applyAlignment="1">
      <alignment horizontal="right" wrapText="1"/>
    </xf>
    <xf numFmtId="168" fontId="40" fillId="0" borderId="16" xfId="0" applyNumberFormat="1" applyFont="1" applyBorder="1" applyAlignment="1">
      <alignment horizontal="right" wrapText="1"/>
    </xf>
    <xf numFmtId="0" fontId="0" fillId="0" borderId="14" xfId="0" applyBorder="1" applyAlignment="1">
      <alignment horizontal="left"/>
    </xf>
    <xf numFmtId="0" fontId="0" fillId="0" borderId="39" xfId="0" applyBorder="1" applyAlignment="1">
      <alignment horizontal="left"/>
    </xf>
    <xf numFmtId="0" fontId="40" fillId="0" borderId="42" xfId="0" applyFont="1" applyBorder="1" applyAlignment="1">
      <alignment horizontal="left" wrapText="1"/>
    </xf>
    <xf numFmtId="0" fontId="40" fillId="0" borderId="43" xfId="0" applyFont="1" applyBorder="1" applyAlignment="1">
      <alignment horizontal="left" wrapText="1"/>
    </xf>
    <xf numFmtId="0" fontId="40" fillId="0" borderId="41" xfId="0" applyFont="1" applyBorder="1" applyAlignment="1">
      <alignment horizontal="left" wrapText="1"/>
    </xf>
    <xf numFmtId="0" fontId="0" fillId="0" borderId="41" xfId="0" applyBorder="1" applyAlignment="1">
      <alignment horizontal="left"/>
    </xf>
    <xf numFmtId="0" fontId="0" fillId="0" borderId="44" xfId="0" applyBorder="1" applyAlignment="1">
      <alignment horizontal="left"/>
    </xf>
    <xf numFmtId="0" fontId="1" fillId="0" borderId="0" xfId="248"/>
    <xf numFmtId="0" fontId="1" fillId="25" borderId="0" xfId="248" applyFill="1" applyAlignment="1">
      <alignment horizontal="center" vertical="center"/>
    </xf>
    <xf numFmtId="0" fontId="1" fillId="25" borderId="0" xfId="248" applyFont="1" applyFill="1" applyAlignment="1">
      <alignment horizontal="center" vertical="center"/>
    </xf>
    <xf numFmtId="1" fontId="40" fillId="0" borderId="14" xfId="0" applyNumberFormat="1" applyFont="1" applyBorder="1" applyAlignment="1">
      <alignment horizontal="left" vertical="center" wrapText="1"/>
    </xf>
    <xf numFmtId="0" fontId="40" fillId="0" borderId="1" xfId="68" applyNumberFormat="1" applyFont="1" applyBorder="1" applyAlignment="1">
      <alignment horizontal="center" vertical="center" wrapText="1"/>
    </xf>
    <xf numFmtId="1" fontId="40" fillId="0" borderId="1" xfId="68" applyNumberFormat="1" applyFont="1" applyBorder="1" applyAlignment="1">
      <alignment horizontal="center" vertical="center" wrapText="1"/>
    </xf>
    <xf numFmtId="0" fontId="40" fillId="0" borderId="1" xfId="69" applyNumberFormat="1" applyFont="1" applyBorder="1" applyAlignment="1">
      <alignment horizontal="left" vertical="center" wrapText="1"/>
    </xf>
    <xf numFmtId="49" fontId="40" fillId="0" borderId="1" xfId="69" applyNumberFormat="1" applyFont="1" applyBorder="1" applyAlignment="1">
      <alignment horizontal="left" vertical="center" wrapText="1"/>
    </xf>
    <xf numFmtId="0" fontId="10" fillId="0" borderId="31" xfId="61" applyFont="1" applyFill="1" applyBorder="1" applyAlignment="1">
      <alignment horizontal="left" vertical="center" wrapText="1"/>
    </xf>
    <xf numFmtId="0" fontId="10" fillId="0" borderId="45" xfId="61" applyFont="1" applyFill="1" applyBorder="1" applyAlignment="1">
      <alignment horizontal="left" vertical="center" wrapText="1"/>
    </xf>
    <xf numFmtId="0" fontId="50" fillId="0" borderId="0" xfId="253"/>
    <xf numFmtId="0" fontId="0" fillId="0" borderId="0" xfId="0" applyFill="1" applyAlignment="1">
      <alignment horizontal="left"/>
    </xf>
    <xf numFmtId="0" fontId="40" fillId="0" borderId="0" xfId="0" applyFont="1" applyFill="1" applyAlignment="1">
      <alignment horizontal="left"/>
    </xf>
    <xf numFmtId="0" fontId="0" fillId="0" borderId="0" xfId="0" applyFill="1"/>
    <xf numFmtId="0" fontId="0" fillId="0" borderId="0" xfId="0" applyFill="1" applyAlignment="1">
      <alignment horizontal="left" wrapText="1"/>
    </xf>
    <xf numFmtId="176" fontId="0" fillId="0" borderId="0" xfId="0" applyNumberFormat="1" applyFill="1" applyAlignment="1">
      <alignment horizontal="left"/>
    </xf>
    <xf numFmtId="175" fontId="0" fillId="0" borderId="0" xfId="0" applyNumberFormat="1" applyFill="1" applyAlignment="1">
      <alignment horizontal="left"/>
    </xf>
    <xf numFmtId="0" fontId="50" fillId="0" borderId="0" xfId="255"/>
    <xf numFmtId="1" fontId="40" fillId="0" borderId="53" xfId="255" applyNumberFormat="1" applyFont="1" applyBorder="1" applyAlignment="1">
      <alignment horizontal="right" wrapText="1"/>
    </xf>
    <xf numFmtId="0" fontId="40" fillId="0" borderId="53" xfId="255" applyNumberFormat="1" applyFont="1" applyBorder="1" applyAlignment="1">
      <alignment horizontal="left" wrapText="1"/>
    </xf>
    <xf numFmtId="176" fontId="40" fillId="0" borderId="53" xfId="255" applyNumberFormat="1" applyFont="1" applyBorder="1" applyAlignment="1">
      <alignment horizontal="right" wrapText="1"/>
    </xf>
    <xf numFmtId="177" fontId="40" fillId="0" borderId="53" xfId="255" applyNumberFormat="1" applyFont="1" applyBorder="1" applyAlignment="1">
      <alignment horizontal="right" wrapText="1"/>
    </xf>
    <xf numFmtId="179" fontId="49" fillId="0" borderId="0" xfId="0" applyNumberFormat="1" applyFont="1" applyFill="1" applyAlignment="1">
      <alignment horizontal="left"/>
    </xf>
    <xf numFmtId="180" fontId="49" fillId="0" borderId="0" xfId="0" applyNumberFormat="1" applyFont="1" applyFill="1" applyAlignment="1">
      <alignment horizontal="left"/>
    </xf>
    <xf numFmtId="175" fontId="56" fillId="0" borderId="0" xfId="0" applyNumberFormat="1" applyFont="1" applyFill="1" applyAlignment="1">
      <alignment horizontal="left"/>
    </xf>
    <xf numFmtId="0" fontId="0" fillId="24" borderId="0" xfId="0" applyFill="1" applyAlignment="1">
      <alignment horizontal="left"/>
    </xf>
    <xf numFmtId="0" fontId="40" fillId="24" borderId="0" xfId="0" applyFont="1" applyFill="1" applyAlignment="1">
      <alignment horizontal="left"/>
    </xf>
    <xf numFmtId="0" fontId="0" fillId="24" borderId="0" xfId="0" applyFill="1"/>
    <xf numFmtId="0" fontId="57" fillId="0" borderId="53" xfId="69" applyNumberFormat="1" applyFont="1" applyBorder="1" applyAlignment="1">
      <alignment horizontal="left" vertical="center" wrapText="1"/>
    </xf>
    <xf numFmtId="0" fontId="40" fillId="0" borderId="53" xfId="255" applyNumberFormat="1" applyFont="1" applyBorder="1" applyAlignment="1">
      <alignment horizontal="center" vertical="center" wrapText="1"/>
    </xf>
    <xf numFmtId="0" fontId="46" fillId="0" borderId="53" xfId="253" applyNumberFormat="1" applyFont="1" applyBorder="1" applyAlignment="1">
      <alignment horizontal="center" vertical="center" wrapText="1"/>
    </xf>
    <xf numFmtId="0" fontId="40" fillId="0" borderId="0" xfId="255" applyFont="1" applyAlignment="1">
      <alignment horizontal="left"/>
    </xf>
    <xf numFmtId="0" fontId="40" fillId="0" borderId="53" xfId="255" applyNumberFormat="1" applyFont="1" applyBorder="1" applyAlignment="1">
      <alignment horizontal="center" wrapText="1"/>
    </xf>
    <xf numFmtId="0" fontId="40" fillId="0" borderId="0" xfId="253" applyFont="1" applyAlignment="1">
      <alignment horizontal="left"/>
    </xf>
    <xf numFmtId="0" fontId="46" fillId="0" borderId="53" xfId="253" applyNumberFormat="1" applyFont="1" applyBorder="1" applyAlignment="1">
      <alignment horizontal="left" wrapText="1"/>
    </xf>
    <xf numFmtId="0" fontId="47" fillId="0" borderId="53" xfId="253" applyNumberFormat="1" applyFont="1" applyBorder="1" applyAlignment="1">
      <alignment horizontal="left" vertical="center" wrapText="1"/>
    </xf>
    <xf numFmtId="0" fontId="47" fillId="0" borderId="53" xfId="253" applyNumberFormat="1" applyFont="1" applyBorder="1" applyAlignment="1">
      <alignment horizontal="center" vertical="center" wrapText="1"/>
    </xf>
    <xf numFmtId="0" fontId="46" fillId="0" borderId="53" xfId="253" applyNumberFormat="1" applyFont="1" applyBorder="1" applyAlignment="1">
      <alignment horizontal="left" vertical="center" wrapText="1"/>
    </xf>
    <xf numFmtId="0" fontId="40" fillId="0" borderId="53" xfId="69" applyNumberFormat="1" applyFont="1" applyBorder="1" applyAlignment="1">
      <alignment horizontal="left" vertical="center" wrapText="1"/>
    </xf>
    <xf numFmtId="14" fontId="40" fillId="0" borderId="53" xfId="256" applyNumberFormat="1" applyFont="1" applyFill="1" applyBorder="1" applyAlignment="1">
      <alignment horizontal="center" vertical="center" wrapText="1"/>
    </xf>
    <xf numFmtId="0" fontId="50" fillId="0" borderId="0" xfId="257"/>
    <xf numFmtId="0" fontId="40" fillId="0" borderId="0" xfId="257" applyFont="1" applyAlignment="1">
      <alignment horizontal="left"/>
    </xf>
    <xf numFmtId="0" fontId="40" fillId="0" borderId="53" xfId="257" applyNumberFormat="1" applyFont="1" applyBorder="1" applyAlignment="1">
      <alignment horizontal="center" vertical="center" wrapText="1"/>
    </xf>
    <xf numFmtId="0" fontId="40" fillId="0" borderId="53" xfId="257" applyNumberFormat="1" applyFont="1" applyBorder="1" applyAlignment="1">
      <alignment horizontal="left" wrapText="1"/>
    </xf>
    <xf numFmtId="0" fontId="41" fillId="0" borderId="53" xfId="257" applyNumberFormat="1" applyFont="1" applyBorder="1" applyAlignment="1">
      <alignment horizontal="left" wrapText="1"/>
    </xf>
    <xf numFmtId="0" fontId="41" fillId="0" borderId="53" xfId="257" applyNumberFormat="1" applyFont="1" applyBorder="1" applyAlignment="1">
      <alignment horizontal="center" vertical="center" wrapText="1"/>
    </xf>
    <xf numFmtId="0" fontId="0" fillId="0" borderId="47" xfId="0" applyFill="1" applyBorder="1" applyAlignment="1"/>
    <xf numFmtId="43" fontId="0" fillId="0" borderId="0" xfId="254" applyFont="1" applyFill="1"/>
    <xf numFmtId="43" fontId="0" fillId="0" borderId="21" xfId="254" applyFont="1" applyFill="1" applyBorder="1" applyAlignment="1"/>
    <xf numFmtId="43" fontId="0" fillId="0" borderId="0" xfId="254" applyFont="1" applyFill="1" applyAlignment="1">
      <alignment horizontal="left"/>
    </xf>
    <xf numFmtId="181" fontId="0" fillId="0" borderId="0" xfId="0" applyNumberFormat="1" applyFill="1" applyAlignment="1">
      <alignment horizontal="left"/>
    </xf>
    <xf numFmtId="43" fontId="0" fillId="0" borderId="47" xfId="254" applyFont="1" applyFill="1" applyBorder="1" applyAlignment="1">
      <alignment horizontal="center"/>
    </xf>
    <xf numFmtId="14" fontId="40" fillId="0" borderId="53" xfId="257" applyNumberFormat="1" applyFont="1" applyBorder="1" applyAlignment="1">
      <alignment horizontal="center" vertical="center" wrapText="1"/>
    </xf>
    <xf numFmtId="0" fontId="40" fillId="0" borderId="53" xfId="257" applyNumberFormat="1" applyFont="1" applyBorder="1" applyAlignment="1">
      <alignment horizontal="center" vertical="center" wrapText="1"/>
    </xf>
    <xf numFmtId="0" fontId="46" fillId="0" borderId="53" xfId="253" applyNumberFormat="1" applyFont="1" applyBorder="1" applyAlignment="1">
      <alignment horizontal="center" vertical="center" wrapText="1"/>
    </xf>
    <xf numFmtId="0" fontId="40" fillId="0" borderId="53" xfId="257" applyNumberFormat="1" applyFont="1" applyBorder="1" applyAlignment="1">
      <alignment horizontal="center" vertical="center" wrapText="1"/>
    </xf>
    <xf numFmtId="182" fontId="49" fillId="0" borderId="0" xfId="0" applyNumberFormat="1" applyFont="1" applyFill="1" applyAlignment="1">
      <alignment horizontal="left"/>
    </xf>
    <xf numFmtId="0" fontId="50" fillId="0" borderId="0" xfId="249"/>
    <xf numFmtId="0" fontId="40" fillId="0" borderId="0" xfId="249" applyFont="1" applyAlignment="1">
      <alignment horizontal="left"/>
    </xf>
    <xf numFmtId="0" fontId="40" fillId="0" borderId="53" xfId="249" applyNumberFormat="1" applyFont="1" applyBorder="1" applyAlignment="1">
      <alignment horizontal="center" vertical="center" wrapText="1"/>
    </xf>
    <xf numFmtId="0" fontId="40" fillId="0" borderId="53" xfId="249" applyNumberFormat="1" applyFont="1" applyBorder="1" applyAlignment="1">
      <alignment horizontal="left" vertical="center" wrapText="1"/>
    </xf>
    <xf numFmtId="172" fontId="40" fillId="0" borderId="53" xfId="249" applyNumberFormat="1" applyFont="1" applyBorder="1" applyAlignment="1">
      <alignment horizontal="right" vertical="center" wrapText="1"/>
    </xf>
    <xf numFmtId="177" fontId="40" fillId="0" borderId="53" xfId="249" applyNumberFormat="1" applyFont="1" applyBorder="1" applyAlignment="1">
      <alignment horizontal="right" vertical="center" wrapText="1"/>
    </xf>
    <xf numFmtId="1" fontId="40" fillId="0" borderId="53" xfId="249" applyNumberFormat="1" applyFont="1" applyBorder="1" applyAlignment="1">
      <alignment horizontal="right" vertical="center" wrapText="1"/>
    </xf>
    <xf numFmtId="174" fontId="40" fillId="0" borderId="53" xfId="249" applyNumberFormat="1" applyFont="1" applyBorder="1" applyAlignment="1">
      <alignment horizontal="right" vertical="center" wrapText="1"/>
    </xf>
    <xf numFmtId="169" fontId="40" fillId="0" borderId="53" xfId="249" applyNumberFormat="1" applyFont="1" applyBorder="1" applyAlignment="1">
      <alignment horizontal="right" vertical="center" wrapText="1"/>
    </xf>
    <xf numFmtId="176" fontId="40" fillId="0" borderId="53" xfId="249" applyNumberFormat="1" applyFont="1" applyBorder="1" applyAlignment="1">
      <alignment horizontal="right" vertical="center" wrapText="1"/>
    </xf>
    <xf numFmtId="0" fontId="43" fillId="0" borderId="0" xfId="0" applyFont="1" applyAlignment="1">
      <alignment horizontal="center"/>
    </xf>
    <xf numFmtId="0" fontId="41" fillId="0" borderId="0" xfId="0" applyFont="1" applyAlignment="1">
      <alignment horizontal="center"/>
    </xf>
    <xf numFmtId="0" fontId="41" fillId="0" borderId="0" xfId="0" applyFont="1" applyAlignment="1">
      <alignment horizontal="center" wrapText="1"/>
    </xf>
    <xf numFmtId="0" fontId="40" fillId="0" borderId="0" xfId="0" applyFont="1" applyAlignment="1">
      <alignment horizontal="center"/>
    </xf>
    <xf numFmtId="0" fontId="42" fillId="0" borderId="0" xfId="0" applyFont="1" applyAlignment="1">
      <alignment horizontal="center"/>
    </xf>
    <xf numFmtId="0" fontId="40" fillId="0" borderId="54" xfId="255" applyNumberFormat="1" applyFont="1" applyBorder="1" applyAlignment="1">
      <alignment horizontal="center" vertical="center" wrapText="1"/>
    </xf>
    <xf numFmtId="0" fontId="40" fillId="0" borderId="25" xfId="255" applyNumberFormat="1" applyFont="1" applyBorder="1" applyAlignment="1">
      <alignment horizontal="center" vertical="center" wrapText="1"/>
    </xf>
    <xf numFmtId="0" fontId="41" fillId="0" borderId="0" xfId="255" applyNumberFormat="1" applyFont="1" applyAlignment="1">
      <alignment horizontal="center"/>
    </xf>
    <xf numFmtId="0" fontId="42" fillId="0" borderId="0" xfId="255" applyNumberFormat="1" applyFont="1" applyAlignment="1">
      <alignment horizontal="center"/>
    </xf>
    <xf numFmtId="0" fontId="40" fillId="0" borderId="0" xfId="255" applyNumberFormat="1" applyFont="1" applyAlignment="1">
      <alignment horizontal="center"/>
    </xf>
    <xf numFmtId="0" fontId="40" fillId="0" borderId="53" xfId="255" applyNumberFormat="1" applyFont="1" applyBorder="1" applyAlignment="1">
      <alignment horizontal="center" vertical="center" wrapText="1"/>
    </xf>
    <xf numFmtId="0" fontId="41" fillId="0" borderId="0" xfId="255" applyNumberFormat="1" applyFont="1" applyAlignment="1">
      <alignment horizontal="center" wrapText="1"/>
    </xf>
    <xf numFmtId="0" fontId="43" fillId="0" borderId="0" xfId="255" applyNumberFormat="1" applyFont="1" applyAlignment="1">
      <alignment horizontal="center" wrapText="1"/>
    </xf>
    <xf numFmtId="0" fontId="40" fillId="0" borderId="14" xfId="0" applyFont="1" applyBorder="1" applyAlignment="1">
      <alignment horizontal="center" vertical="center" wrapText="1"/>
    </xf>
    <xf numFmtId="0" fontId="43" fillId="0" borderId="0" xfId="0" applyFont="1" applyAlignment="1">
      <alignment horizontal="center" wrapText="1"/>
    </xf>
    <xf numFmtId="0" fontId="37" fillId="0" borderId="0" xfId="248" applyFont="1" applyFill="1" applyAlignment="1">
      <alignment horizontal="center" vertical="center"/>
    </xf>
    <xf numFmtId="0" fontId="40" fillId="0" borderId="14" xfId="0" applyFont="1" applyBorder="1" applyAlignment="1">
      <alignment horizontal="left" wrapText="1"/>
    </xf>
    <xf numFmtId="0" fontId="4" fillId="0" borderId="0" xfId="1" applyFont="1" applyAlignment="1">
      <alignment horizontal="center" vertical="center" wrapText="1"/>
    </xf>
    <xf numFmtId="0" fontId="7" fillId="0" borderId="0" xfId="1" applyFont="1" applyAlignment="1">
      <alignment horizontal="center" vertical="center"/>
    </xf>
    <xf numFmtId="0" fontId="3" fillId="0" borderId="0" xfId="1" applyFont="1" applyAlignment="1">
      <alignment horizontal="center" vertical="center"/>
    </xf>
    <xf numFmtId="0" fontId="37" fillId="0" borderId="0" xfId="0" applyFont="1" applyFill="1" applyAlignment="1">
      <alignment horizontal="center" vertical="center"/>
    </xf>
    <xf numFmtId="0" fontId="35" fillId="0" borderId="1" xfId="1" applyFont="1" applyBorder="1" applyAlignment="1">
      <alignment horizontal="center" vertical="center" wrapText="1"/>
    </xf>
    <xf numFmtId="0" fontId="35" fillId="0" borderId="3"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2" xfId="1" applyFont="1" applyBorder="1" applyAlignment="1">
      <alignment horizontal="center" vertical="center"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6" fillId="0" borderId="0" xfId="1" applyFont="1" applyAlignment="1">
      <alignment horizontal="center" vertical="center"/>
    </xf>
    <xf numFmtId="0" fontId="40" fillId="0" borderId="34" xfId="0" applyFont="1" applyBorder="1" applyAlignment="1">
      <alignment horizontal="left" wrapText="1"/>
    </xf>
    <xf numFmtId="1" fontId="40" fillId="0" borderId="33" xfId="0" applyNumberFormat="1" applyFont="1" applyBorder="1" applyAlignment="1">
      <alignment horizontal="right" wrapText="1"/>
    </xf>
    <xf numFmtId="0" fontId="40" fillId="0" borderId="33" xfId="0" applyFont="1" applyBorder="1" applyAlignment="1">
      <alignment horizontal="left" wrapText="1"/>
    </xf>
    <xf numFmtId="0" fontId="40" fillId="0" borderId="35" xfId="0" applyFont="1" applyBorder="1" applyAlignment="1">
      <alignment horizontal="left" wrapText="1"/>
    </xf>
    <xf numFmtId="4" fontId="40" fillId="0" borderId="33" xfId="0" applyNumberFormat="1" applyFont="1" applyBorder="1" applyAlignment="1">
      <alignment horizontal="right" wrapText="1"/>
    </xf>
    <xf numFmtId="0" fontId="40" fillId="0" borderId="32" xfId="0" applyFont="1" applyBorder="1" applyAlignment="1">
      <alignment horizontal="left" wrapText="1"/>
    </xf>
    <xf numFmtId="0" fontId="40" fillId="0" borderId="33" xfId="0" applyFont="1" applyBorder="1" applyAlignment="1">
      <alignment horizontal="right" wrapText="1"/>
    </xf>
    <xf numFmtId="0" fontId="41" fillId="0" borderId="0" xfId="0" applyFont="1" applyAlignment="1">
      <alignment horizontal="left" wrapText="1"/>
    </xf>
    <xf numFmtId="0" fontId="40" fillId="0" borderId="0" xfId="0" applyFont="1" applyAlignment="1">
      <alignment horizontal="left" wrapText="1"/>
    </xf>
    <xf numFmtId="2" fontId="40" fillId="0" borderId="33" xfId="0" applyNumberFormat="1" applyFont="1" applyBorder="1" applyAlignment="1">
      <alignment horizontal="right" wrapText="1"/>
    </xf>
    <xf numFmtId="171" fontId="40" fillId="0" borderId="33" xfId="0" applyNumberFormat="1" applyFont="1" applyBorder="1" applyAlignment="1">
      <alignment horizontal="right" wrapText="1"/>
    </xf>
    <xf numFmtId="0" fontId="40" fillId="0" borderId="36" xfId="0" applyFont="1" applyBorder="1" applyAlignment="1">
      <alignment horizontal="left" wrapText="1"/>
    </xf>
    <xf numFmtId="0" fontId="40" fillId="0" borderId="16" xfId="0" applyFont="1" applyBorder="1" applyAlignment="1">
      <alignment horizontal="left" wrapText="1"/>
    </xf>
    <xf numFmtId="0" fontId="40" fillId="0" borderId="16" xfId="0" applyFont="1" applyBorder="1" applyAlignment="1">
      <alignment horizontal="right" wrapText="1"/>
    </xf>
    <xf numFmtId="0" fontId="41" fillId="0" borderId="32" xfId="0" applyFont="1" applyBorder="1" applyAlignment="1">
      <alignment horizontal="left" wrapText="1"/>
    </xf>
    <xf numFmtId="0" fontId="41" fillId="0" borderId="37" xfId="0" applyFont="1" applyBorder="1" applyAlignment="1">
      <alignment horizontal="left" wrapText="1"/>
    </xf>
    <xf numFmtId="3" fontId="40" fillId="0" borderId="16" xfId="0" applyNumberFormat="1" applyFont="1" applyBorder="1" applyAlignment="1">
      <alignment horizontal="right" wrapText="1"/>
    </xf>
    <xf numFmtId="0" fontId="41" fillId="0" borderId="38" xfId="0" applyFont="1" applyBorder="1" applyAlignment="1">
      <alignment horizontal="left" wrapText="1"/>
    </xf>
    <xf numFmtId="0" fontId="41" fillId="0" borderId="40" xfId="0" applyFont="1" applyBorder="1" applyAlignment="1">
      <alignment horizontal="left"/>
    </xf>
    <xf numFmtId="0" fontId="40" fillId="0" borderId="41" xfId="0" applyFont="1" applyBorder="1" applyAlignment="1">
      <alignment horizontal="left" wrapText="1"/>
    </xf>
    <xf numFmtId="4" fontId="40" fillId="0" borderId="14" xfId="0" applyNumberFormat="1" applyFont="1" applyBorder="1" applyAlignment="1">
      <alignment horizontal="right" wrapText="1"/>
    </xf>
    <xf numFmtId="0" fontId="40" fillId="0" borderId="0" xfId="257" applyNumberFormat="1" applyFont="1" applyAlignment="1">
      <alignment horizontal="center"/>
    </xf>
    <xf numFmtId="0" fontId="41" fillId="0" borderId="0" xfId="257" applyNumberFormat="1" applyFont="1" applyAlignment="1">
      <alignment horizontal="center"/>
    </xf>
    <xf numFmtId="0" fontId="42" fillId="0" borderId="0" xfId="257" applyNumberFormat="1" applyFont="1" applyAlignment="1">
      <alignment horizontal="center"/>
    </xf>
    <xf numFmtId="0" fontId="41" fillId="0" borderId="0" xfId="257" applyNumberFormat="1" applyFont="1" applyAlignment="1">
      <alignment horizontal="center" wrapText="1"/>
    </xf>
    <xf numFmtId="0" fontId="43" fillId="0" borderId="0" xfId="257" applyNumberFormat="1" applyFont="1" applyAlignment="1">
      <alignment horizontal="center" wrapText="1"/>
    </xf>
    <xf numFmtId="0" fontId="40" fillId="0" borderId="54" xfId="257" applyNumberFormat="1" applyFont="1" applyBorder="1" applyAlignment="1">
      <alignment horizontal="center" vertical="center" wrapText="1"/>
    </xf>
    <xf numFmtId="0" fontId="40" fillId="0" borderId="30" xfId="257" applyNumberFormat="1" applyFont="1" applyBorder="1" applyAlignment="1">
      <alignment horizontal="center" vertical="center" wrapText="1"/>
    </xf>
    <xf numFmtId="0" fontId="40" fillId="0" borderId="25" xfId="257" applyNumberFormat="1" applyFont="1" applyBorder="1" applyAlignment="1">
      <alignment horizontal="center" vertical="center" wrapText="1"/>
    </xf>
    <xf numFmtId="0" fontId="40" fillId="0" borderId="53" xfId="257" applyNumberFormat="1" applyFont="1" applyBorder="1" applyAlignment="1">
      <alignment horizontal="center" vertical="center" wrapText="1"/>
    </xf>
    <xf numFmtId="0" fontId="40" fillId="0" borderId="47" xfId="257" applyNumberFormat="1" applyFont="1" applyBorder="1" applyAlignment="1">
      <alignment horizontal="center" vertical="center" wrapText="1"/>
    </xf>
    <xf numFmtId="0" fontId="40" fillId="0" borderId="48" xfId="257" applyNumberFormat="1" applyFont="1" applyBorder="1" applyAlignment="1">
      <alignment horizontal="center" vertical="center" wrapText="1"/>
    </xf>
    <xf numFmtId="0" fontId="40" fillId="0" borderId="49" xfId="257" applyNumberFormat="1" applyFont="1" applyBorder="1" applyAlignment="1">
      <alignment horizontal="center" vertical="center" wrapText="1"/>
    </xf>
    <xf numFmtId="0" fontId="40" fillId="0" borderId="51" xfId="257" applyNumberFormat="1" applyFont="1" applyBorder="1" applyAlignment="1">
      <alignment horizontal="center" vertical="center" wrapText="1"/>
    </xf>
    <xf numFmtId="0" fontId="40" fillId="0" borderId="53" xfId="257" applyNumberFormat="1" applyFont="1" applyBorder="1" applyAlignment="1">
      <alignment horizontal="left" wrapText="1"/>
    </xf>
    <xf numFmtId="0" fontId="41" fillId="0" borderId="53" xfId="257" applyNumberFormat="1" applyFont="1" applyBorder="1" applyAlignment="1">
      <alignment horizontal="center" vertical="center" wrapText="1"/>
    </xf>
    <xf numFmtId="0" fontId="40" fillId="0" borderId="46" xfId="257" applyNumberFormat="1" applyFont="1" applyBorder="1" applyAlignment="1">
      <alignment horizontal="center" vertical="center" wrapText="1"/>
    </xf>
    <xf numFmtId="0" fontId="46" fillId="0" borderId="53" xfId="253" applyNumberFormat="1" applyFont="1" applyBorder="1" applyAlignment="1">
      <alignment horizontal="center" vertical="center" wrapText="1"/>
    </xf>
    <xf numFmtId="0" fontId="46" fillId="0" borderId="54" xfId="253" applyNumberFormat="1" applyFont="1" applyBorder="1" applyAlignment="1">
      <alignment horizontal="center" vertical="center" wrapText="1"/>
    </xf>
    <xf numFmtId="0" fontId="46" fillId="0" borderId="49" xfId="253" applyNumberFormat="1" applyFont="1" applyBorder="1" applyAlignment="1">
      <alignment horizontal="center" vertical="center" wrapText="1"/>
    </xf>
    <xf numFmtId="0" fontId="46" fillId="0" borderId="51" xfId="253" applyNumberFormat="1" applyFont="1" applyBorder="1" applyAlignment="1">
      <alignment horizontal="center" vertical="center" wrapText="1"/>
    </xf>
    <xf numFmtId="0" fontId="40" fillId="0" borderId="0" xfId="253" applyNumberFormat="1" applyFont="1" applyAlignment="1">
      <alignment horizontal="center"/>
    </xf>
    <xf numFmtId="0" fontId="41" fillId="0" borderId="0" xfId="253" applyNumberFormat="1" applyFont="1" applyAlignment="1">
      <alignment horizontal="center" wrapText="1"/>
    </xf>
    <xf numFmtId="0" fontId="43" fillId="0" borderId="0" xfId="253" applyNumberFormat="1" applyFont="1" applyAlignment="1">
      <alignment horizontal="center" wrapText="1"/>
    </xf>
    <xf numFmtId="0" fontId="46" fillId="0" borderId="30" xfId="253" applyNumberFormat="1" applyFont="1" applyBorder="1" applyAlignment="1">
      <alignment horizontal="center" vertical="center" wrapText="1"/>
    </xf>
    <xf numFmtId="0" fontId="46" fillId="0" borderId="25" xfId="253" applyNumberFormat="1" applyFont="1" applyBorder="1" applyAlignment="1">
      <alignment horizontal="center" vertical="center" wrapText="1"/>
    </xf>
    <xf numFmtId="0" fontId="41" fillId="0" borderId="0" xfId="253" applyNumberFormat="1" applyFont="1" applyAlignment="1">
      <alignment horizontal="center"/>
    </xf>
    <xf numFmtId="0" fontId="42" fillId="0" borderId="0" xfId="253" applyNumberFormat="1" applyFont="1" applyAlignment="1">
      <alignment horizontal="center"/>
    </xf>
    <xf numFmtId="173" fontId="40" fillId="0" borderId="54" xfId="249" applyNumberFormat="1" applyFont="1" applyBorder="1" applyAlignment="1">
      <alignment horizontal="right" vertical="center" wrapText="1"/>
    </xf>
    <xf numFmtId="0" fontId="40" fillId="0" borderId="25" xfId="249" applyNumberFormat="1" applyFont="1" applyBorder="1" applyAlignment="1">
      <alignment horizontal="right" vertical="center" wrapText="1"/>
    </xf>
    <xf numFmtId="1" fontId="40" fillId="0" borderId="54" xfId="249" applyNumberFormat="1" applyFont="1" applyBorder="1" applyAlignment="1">
      <alignment horizontal="right" vertical="center" wrapText="1"/>
    </xf>
    <xf numFmtId="0" fontId="40" fillId="0" borderId="54" xfId="249" applyNumberFormat="1" applyFont="1" applyBorder="1" applyAlignment="1">
      <alignment horizontal="left" vertical="center" wrapText="1"/>
    </xf>
    <xf numFmtId="0" fontId="40" fillId="0" borderId="25" xfId="249" applyNumberFormat="1" applyFont="1" applyBorder="1" applyAlignment="1">
      <alignment horizontal="left" vertical="center" wrapText="1"/>
    </xf>
    <xf numFmtId="0" fontId="40" fillId="0" borderId="30" xfId="249" applyNumberFormat="1" applyFont="1" applyBorder="1" applyAlignment="1">
      <alignment horizontal="left" vertical="center" wrapText="1"/>
    </xf>
    <xf numFmtId="0" fontId="40" fillId="0" borderId="53" xfId="249" applyNumberFormat="1" applyFont="1" applyBorder="1" applyAlignment="1">
      <alignment horizontal="left" vertical="center" wrapText="1"/>
    </xf>
    <xf numFmtId="0" fontId="40" fillId="0" borderId="54" xfId="249" applyNumberFormat="1" applyFont="1" applyBorder="1" applyAlignment="1">
      <alignment horizontal="center" vertical="center" wrapText="1"/>
    </xf>
    <xf numFmtId="0" fontId="40" fillId="0" borderId="25" xfId="249" applyNumberFormat="1" applyFont="1" applyBorder="1" applyAlignment="1">
      <alignment horizontal="center" vertical="center" wrapText="1"/>
    </xf>
    <xf numFmtId="169" fontId="40" fillId="0" borderId="54" xfId="249" applyNumberFormat="1" applyFont="1" applyBorder="1" applyAlignment="1">
      <alignment horizontal="right" vertical="center" wrapText="1"/>
    </xf>
    <xf numFmtId="0" fontId="40" fillId="0" borderId="30" xfId="249" applyNumberFormat="1" applyFont="1" applyBorder="1" applyAlignment="1">
      <alignment horizontal="right" vertical="center" wrapText="1"/>
    </xf>
    <xf numFmtId="172" fontId="40" fillId="0" borderId="54" xfId="249" applyNumberFormat="1" applyFont="1" applyBorder="1" applyAlignment="1">
      <alignment horizontal="right" vertical="center" wrapText="1"/>
    </xf>
    <xf numFmtId="0" fontId="40" fillId="0" borderId="30" xfId="249" applyNumberFormat="1" applyFont="1" applyBorder="1" applyAlignment="1">
      <alignment horizontal="center" vertical="center" wrapText="1"/>
    </xf>
    <xf numFmtId="0" fontId="40" fillId="0" borderId="49" xfId="249" applyNumberFormat="1" applyFont="1" applyBorder="1" applyAlignment="1">
      <alignment horizontal="left" vertical="center" wrapText="1"/>
    </xf>
    <xf numFmtId="0" fontId="40" fillId="0" borderId="50" xfId="249" applyNumberFormat="1" applyFont="1" applyBorder="1" applyAlignment="1">
      <alignment horizontal="left" vertical="center" wrapText="1"/>
    </xf>
    <xf numFmtId="0" fontId="40" fillId="0" borderId="51" xfId="249" applyNumberFormat="1" applyFont="1" applyBorder="1" applyAlignment="1">
      <alignment horizontal="left" vertical="center" wrapText="1"/>
    </xf>
    <xf numFmtId="0" fontId="40" fillId="0" borderId="46" xfId="249" applyNumberFormat="1" applyFont="1" applyBorder="1" applyAlignment="1">
      <alignment horizontal="center" vertical="center" wrapText="1"/>
    </xf>
    <xf numFmtId="0" fontId="40" fillId="0" borderId="47" xfId="249" applyNumberFormat="1" applyFont="1" applyBorder="1" applyAlignment="1">
      <alignment horizontal="center" vertical="center" wrapText="1"/>
    </xf>
    <xf numFmtId="0" fontId="40" fillId="0" borderId="53" xfId="249" applyNumberFormat="1" applyFont="1" applyBorder="1" applyAlignment="1">
      <alignment horizontal="center" vertical="center" wrapText="1"/>
    </xf>
    <xf numFmtId="0" fontId="40" fillId="0" borderId="47" xfId="249" applyNumberFormat="1" applyFont="1" applyBorder="1" applyAlignment="1">
      <alignment horizontal="left" vertical="center" wrapText="1"/>
    </xf>
    <xf numFmtId="0" fontId="40" fillId="0" borderId="0" xfId="249" applyNumberFormat="1" applyFont="1" applyAlignment="1">
      <alignment horizontal="left" vertical="center" wrapText="1"/>
    </xf>
    <xf numFmtId="0" fontId="40" fillId="0" borderId="48" xfId="249" applyNumberFormat="1" applyFont="1" applyBorder="1" applyAlignment="1">
      <alignment horizontal="left" vertical="center" wrapText="1"/>
    </xf>
    <xf numFmtId="0" fontId="41" fillId="0" borderId="0" xfId="249" applyNumberFormat="1" applyFont="1" applyAlignment="1">
      <alignment horizontal="center"/>
    </xf>
    <xf numFmtId="0" fontId="42" fillId="0" borderId="0" xfId="249" applyNumberFormat="1" applyFont="1" applyAlignment="1">
      <alignment horizontal="center"/>
    </xf>
    <xf numFmtId="0" fontId="40" fillId="0" borderId="0" xfId="249" applyNumberFormat="1" applyFont="1" applyAlignment="1">
      <alignment horizontal="center"/>
    </xf>
    <xf numFmtId="0" fontId="41" fillId="0" borderId="0" xfId="249" applyNumberFormat="1" applyFont="1" applyAlignment="1">
      <alignment horizontal="center" wrapText="1"/>
    </xf>
    <xf numFmtId="0" fontId="43" fillId="0" borderId="0" xfId="249" applyNumberFormat="1" applyFont="1" applyAlignment="1">
      <alignment horizontal="center" wrapText="1"/>
    </xf>
    <xf numFmtId="3" fontId="40" fillId="0" borderId="54" xfId="249" applyNumberFormat="1" applyFont="1" applyBorder="1" applyAlignment="1">
      <alignment horizontal="right" vertical="center" wrapText="1"/>
    </xf>
    <xf numFmtId="4" fontId="40" fillId="0" borderId="54" xfId="249" applyNumberFormat="1" applyFont="1" applyBorder="1" applyAlignment="1">
      <alignment horizontal="right" vertical="center" wrapText="1"/>
    </xf>
    <xf numFmtId="0" fontId="46" fillId="0" borderId="14" xfId="0" applyFont="1" applyFill="1" applyBorder="1" applyAlignment="1">
      <alignment horizontal="left" vertical="center" wrapText="1"/>
    </xf>
    <xf numFmtId="0" fontId="47" fillId="0" borderId="14" xfId="0" applyFont="1" applyFill="1" applyBorder="1" applyAlignment="1">
      <alignment horizontal="left" vertical="center" wrapText="1"/>
    </xf>
    <xf numFmtId="0" fontId="47" fillId="0" borderId="14" xfId="0" applyFont="1" applyFill="1" applyBorder="1" applyAlignment="1">
      <alignment horizontal="left" wrapText="1"/>
    </xf>
    <xf numFmtId="175" fontId="37" fillId="24" borderId="16" xfId="0" applyNumberFormat="1" applyFont="1" applyFill="1" applyBorder="1" applyAlignment="1">
      <alignment horizontal="center" wrapText="1"/>
    </xf>
    <xf numFmtId="175" fontId="37" fillId="24" borderId="17" xfId="0" applyNumberFormat="1" applyFont="1" applyFill="1" applyBorder="1" applyAlignment="1">
      <alignment horizontal="center" wrapText="1"/>
    </xf>
    <xf numFmtId="175" fontId="37" fillId="24" borderId="19" xfId="0" applyNumberFormat="1" applyFont="1" applyFill="1" applyBorder="1" applyAlignment="1">
      <alignment horizontal="center" wrapText="1"/>
    </xf>
    <xf numFmtId="0" fontId="41" fillId="24" borderId="52" xfId="72" applyNumberFormat="1" applyFont="1" applyFill="1" applyBorder="1" applyAlignment="1">
      <alignment horizontal="center" wrapText="1"/>
    </xf>
    <xf numFmtId="0" fontId="41" fillId="24" borderId="4" xfId="72" applyNumberFormat="1" applyFont="1" applyFill="1" applyBorder="1" applyAlignment="1">
      <alignment horizontal="center" wrapText="1"/>
    </xf>
    <xf numFmtId="0" fontId="41" fillId="24" borderId="2" xfId="72" applyNumberFormat="1" applyFont="1" applyFill="1" applyBorder="1" applyAlignment="1">
      <alignment horizontal="center" wrapText="1"/>
    </xf>
    <xf numFmtId="178" fontId="40" fillId="24" borderId="45" xfId="72" applyNumberFormat="1" applyFont="1" applyFill="1" applyBorder="1" applyAlignment="1">
      <alignment horizontal="center" wrapText="1"/>
    </xf>
    <xf numFmtId="10" fontId="40" fillId="24" borderId="14" xfId="0" applyNumberFormat="1" applyFont="1" applyFill="1" applyBorder="1" applyAlignment="1">
      <alignment horizontal="center" vertical="center" wrapText="1"/>
    </xf>
    <xf numFmtId="168" fontId="40" fillId="24" borderId="45" xfId="72" applyNumberFormat="1" applyFont="1" applyFill="1" applyBorder="1" applyAlignment="1">
      <alignment horizontal="center" wrapText="1"/>
    </xf>
    <xf numFmtId="0" fontId="40" fillId="0" borderId="53" xfId="72" applyNumberFormat="1" applyFont="1" applyBorder="1" applyAlignment="1">
      <alignment horizontal="center" wrapText="1"/>
    </xf>
    <xf numFmtId="0" fontId="40" fillId="24" borderId="14" xfId="0" applyFont="1" applyFill="1" applyBorder="1" applyAlignment="1">
      <alignment horizontal="center" vertical="center" wrapText="1"/>
    </xf>
    <xf numFmtId="0" fontId="46" fillId="0" borderId="24" xfId="0" applyFont="1" applyFill="1" applyBorder="1" applyAlignment="1">
      <alignment horizontal="left" vertical="center" wrapText="1"/>
    </xf>
    <xf numFmtId="0" fontId="36" fillId="0" borderId="20" xfId="0" applyFont="1" applyFill="1" applyBorder="1" applyAlignment="1">
      <alignment horizontal="left" vertical="center" wrapText="1"/>
    </xf>
    <xf numFmtId="0" fontId="36" fillId="0" borderId="22" xfId="0" applyFont="1" applyFill="1" applyBorder="1" applyAlignment="1">
      <alignment horizontal="left" vertical="center" wrapText="1"/>
    </xf>
    <xf numFmtId="0" fontId="40" fillId="24" borderId="18" xfId="0" applyFont="1" applyFill="1" applyBorder="1" applyAlignment="1">
      <alignment horizontal="center" vertical="center" wrapText="1"/>
    </xf>
    <xf numFmtId="0" fontId="40" fillId="24" borderId="1" xfId="72" applyNumberFormat="1" applyFont="1" applyFill="1" applyBorder="1" applyAlignment="1">
      <alignment horizontal="center" vertical="center" wrapText="1"/>
    </xf>
    <xf numFmtId="0" fontId="46" fillId="0" borderId="15" xfId="0" applyFont="1" applyFill="1" applyBorder="1" applyAlignment="1">
      <alignment horizontal="left" vertical="center" wrapText="1"/>
    </xf>
    <xf numFmtId="0" fontId="40" fillId="0" borderId="53" xfId="0" applyNumberFormat="1" applyFont="1" applyBorder="1" applyAlignment="1">
      <alignment horizontal="center" wrapText="1"/>
    </xf>
    <xf numFmtId="0" fontId="46" fillId="0" borderId="18" xfId="0" applyFont="1" applyFill="1" applyBorder="1" applyAlignment="1">
      <alignment horizontal="left" vertical="center" wrapText="1"/>
    </xf>
    <xf numFmtId="0" fontId="40" fillId="24" borderId="20" xfId="0" applyFont="1" applyFill="1" applyBorder="1" applyAlignment="1">
      <alignment horizontal="center" vertical="center" wrapText="1"/>
    </xf>
    <xf numFmtId="0" fontId="40" fillId="24" borderId="22" xfId="0" applyFont="1" applyFill="1" applyBorder="1" applyAlignment="1">
      <alignment horizontal="center" vertical="center" wrapText="1"/>
    </xf>
    <xf numFmtId="0" fontId="40" fillId="24" borderId="23" xfId="0" applyFont="1" applyFill="1" applyBorder="1" applyAlignment="1">
      <alignment horizontal="center" vertical="center" wrapText="1"/>
    </xf>
    <xf numFmtId="0" fontId="40" fillId="24" borderId="21" xfId="0" applyFont="1" applyFill="1" applyBorder="1" applyAlignment="1">
      <alignment horizontal="center" vertical="center" wrapText="1"/>
    </xf>
    <xf numFmtId="0" fontId="40" fillId="24" borderId="0" xfId="0" applyFont="1" applyFill="1" applyBorder="1" applyAlignment="1">
      <alignment horizontal="center" vertical="center" wrapText="1"/>
    </xf>
    <xf numFmtId="0" fontId="40" fillId="24" borderId="26" xfId="0" applyFont="1" applyFill="1" applyBorder="1" applyAlignment="1">
      <alignment horizontal="center" vertical="center" wrapText="1"/>
    </xf>
    <xf numFmtId="0" fontId="40" fillId="24" borderId="27" xfId="0" applyFont="1" applyFill="1" applyBorder="1" applyAlignment="1">
      <alignment horizontal="center" vertical="center" wrapText="1"/>
    </xf>
    <xf numFmtId="0" fontId="40" fillId="24" borderId="28" xfId="0" applyFont="1" applyFill="1" applyBorder="1" applyAlignment="1">
      <alignment horizontal="center" vertical="center" wrapText="1"/>
    </xf>
    <xf numFmtId="0" fontId="40" fillId="24" borderId="29" xfId="0" applyFont="1" applyFill="1" applyBorder="1" applyAlignment="1">
      <alignment horizontal="center" vertical="center" wrapText="1"/>
    </xf>
    <xf numFmtId="0" fontId="41" fillId="24" borderId="45" xfId="72" applyNumberFormat="1" applyFont="1" applyFill="1" applyBorder="1" applyAlignment="1">
      <alignment horizontal="center" wrapText="1"/>
    </xf>
    <xf numFmtId="178" fontId="40" fillId="24" borderId="14" xfId="0" applyNumberFormat="1" applyFont="1" applyFill="1" applyBorder="1" applyAlignment="1">
      <alignment horizontal="center" vertical="center" wrapText="1"/>
    </xf>
    <xf numFmtId="0" fontId="47" fillId="0" borderId="16" xfId="0" applyFont="1" applyFill="1" applyBorder="1" applyAlignment="1">
      <alignment horizontal="left" vertical="center" wrapText="1"/>
    </xf>
    <xf numFmtId="0" fontId="47" fillId="0" borderId="17"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6" fillId="0" borderId="20" xfId="0"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0" fontId="46" fillId="0" borderId="16" xfId="0" applyFont="1" applyFill="1" applyBorder="1" applyAlignment="1">
      <alignment horizontal="left" wrapText="1"/>
    </xf>
    <xf numFmtId="0" fontId="46" fillId="0" borderId="17" xfId="0" applyFont="1" applyFill="1" applyBorder="1" applyAlignment="1">
      <alignment horizontal="left" wrapText="1"/>
    </xf>
    <xf numFmtId="0" fontId="46" fillId="0" borderId="19" xfId="0" applyFont="1" applyFill="1" applyBorder="1" applyAlignment="1">
      <alignment horizontal="left" wrapText="1"/>
    </xf>
    <xf numFmtId="175" fontId="40" fillId="24" borderId="16" xfId="0" applyNumberFormat="1" applyFont="1" applyFill="1" applyBorder="1" applyAlignment="1">
      <alignment horizontal="center" wrapText="1"/>
    </xf>
    <xf numFmtId="175" fontId="40" fillId="24" borderId="17" xfId="0" applyNumberFormat="1" applyFont="1" applyFill="1" applyBorder="1" applyAlignment="1">
      <alignment horizontal="center" wrapText="1"/>
    </xf>
    <xf numFmtId="175" fontId="40" fillId="24" borderId="19" xfId="0" applyNumberFormat="1" applyFont="1" applyFill="1" applyBorder="1" applyAlignment="1">
      <alignment horizontal="center" wrapText="1"/>
    </xf>
    <xf numFmtId="0" fontId="41" fillId="0" borderId="0" xfId="0" applyFont="1" applyFill="1" applyAlignment="1">
      <alignment horizontal="center"/>
    </xf>
    <xf numFmtId="0" fontId="42" fillId="0" borderId="0" xfId="0" applyFont="1" applyFill="1" applyAlignment="1">
      <alignment horizontal="center"/>
    </xf>
    <xf numFmtId="0" fontId="40" fillId="0" borderId="0" xfId="0" applyFont="1" applyFill="1" applyAlignment="1">
      <alignment horizontal="center"/>
    </xf>
    <xf numFmtId="0" fontId="41" fillId="0" borderId="0" xfId="0" applyFont="1" applyFill="1" applyAlignment="1">
      <alignment horizontal="center" wrapText="1"/>
    </xf>
    <xf numFmtId="0" fontId="43" fillId="0" borderId="0" xfId="0" applyFont="1" applyFill="1" applyAlignment="1">
      <alignment horizontal="center" wrapText="1"/>
    </xf>
    <xf numFmtId="49" fontId="40" fillId="24" borderId="14" xfId="0" applyNumberFormat="1" applyFont="1" applyFill="1" applyBorder="1" applyAlignment="1">
      <alignment horizontal="center" vertical="center" wrapText="1"/>
    </xf>
    <xf numFmtId="3" fontId="40" fillId="24" borderId="14" xfId="0" applyNumberFormat="1" applyFont="1" applyFill="1" applyBorder="1" applyAlignment="1">
      <alignment horizontal="center" vertical="center" wrapText="1"/>
    </xf>
    <xf numFmtId="0" fontId="46" fillId="0" borderId="20" xfId="0" applyFont="1" applyFill="1" applyBorder="1" applyAlignment="1">
      <alignment horizontal="left" wrapText="1"/>
    </xf>
    <xf numFmtId="1" fontId="40" fillId="24" borderId="14" xfId="0" applyNumberFormat="1" applyFont="1" applyFill="1" applyBorder="1" applyAlignment="1">
      <alignment horizontal="center" wrapText="1"/>
    </xf>
    <xf numFmtId="0" fontId="46" fillId="0" borderId="14" xfId="0" applyFont="1" applyFill="1" applyBorder="1" applyAlignment="1">
      <alignment horizontal="left" wrapText="1"/>
    </xf>
    <xf numFmtId="2" fontId="40" fillId="24" borderId="14" xfId="0" applyNumberFormat="1" applyFont="1" applyFill="1" applyBorder="1" applyAlignment="1">
      <alignment horizontal="center" wrapText="1"/>
    </xf>
    <xf numFmtId="0" fontId="41" fillId="0" borderId="53" xfId="72" applyNumberFormat="1" applyFont="1" applyBorder="1" applyAlignment="1">
      <alignment horizontal="center" wrapText="1"/>
    </xf>
    <xf numFmtId="170" fontId="40" fillId="24" borderId="14" xfId="0" applyNumberFormat="1" applyFont="1" applyFill="1" applyBorder="1" applyAlignment="1">
      <alignment horizontal="center" vertical="center" wrapText="1"/>
    </xf>
    <xf numFmtId="0" fontId="41" fillId="24" borderId="1" xfId="72" applyNumberFormat="1" applyFont="1" applyFill="1" applyBorder="1" applyAlignment="1">
      <alignment horizontal="center" vertical="center" wrapText="1"/>
    </xf>
    <xf numFmtId="10" fontId="40" fillId="0" borderId="53" xfId="72" applyNumberFormat="1" applyFont="1" applyBorder="1" applyAlignment="1">
      <alignment horizontal="center" wrapText="1"/>
    </xf>
  </cellXfs>
  <cellStyles count="25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73"/>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0 2" xfId="250"/>
    <cellStyle name="Обычный 10 2 3 2" xfId="244"/>
    <cellStyle name="Обычный 12 2" xfId="40"/>
    <cellStyle name="Обычный 14 10 3 2 3" xfId="247"/>
    <cellStyle name="Обычный 2" xfId="3"/>
    <cellStyle name="Обычный 2 2" xfId="61"/>
    <cellStyle name="Обычный 2 2 37" xfId="74"/>
    <cellStyle name="Обычный 2 26 2" xfId="75"/>
    <cellStyle name="Обычный 2 5" xfId="66"/>
    <cellStyle name="Обычный 2 5 2" xfId="245"/>
    <cellStyle name="Обычный 2 51" xfId="70"/>
    <cellStyle name="Обычный 217" xfId="248"/>
    <cellStyle name="Обычный 3" xfId="2"/>
    <cellStyle name="Обычный 3 2" xfId="41"/>
    <cellStyle name="Обычный 3 2 2" xfId="251"/>
    <cellStyle name="Обычный 3 2 2 2" xfId="42"/>
    <cellStyle name="Обычный 3 2 2 2 2" xfId="76"/>
    <cellStyle name="Обычный 3 21" xfId="62"/>
    <cellStyle name="Обычный 4" xfId="43"/>
    <cellStyle name="Обычный 4 19" xfId="246"/>
    <cellStyle name="Обычный 4 2" xfId="44"/>
    <cellStyle name="Обычный 5" xfId="45"/>
    <cellStyle name="Обычный 6" xfId="46"/>
    <cellStyle name="Обычный 6 2" xfId="47"/>
    <cellStyle name="Обычный 6 2 2" xfId="48"/>
    <cellStyle name="Обычный 6 2 2 2" xfId="77"/>
    <cellStyle name="Обычный 6 2 2 2 2" xfId="78"/>
    <cellStyle name="Обычный 6 2 2 2 2 2" xfId="79"/>
    <cellStyle name="Обычный 6 2 2 2 2 2 2" xfId="80"/>
    <cellStyle name="Обычный 6 2 2 2 2 2 3" xfId="81"/>
    <cellStyle name="Обычный 6 2 2 2 2 3" xfId="82"/>
    <cellStyle name="Обычный 6 2 2 2 2 4" xfId="83"/>
    <cellStyle name="Обычный 6 2 2 2 3" xfId="84"/>
    <cellStyle name="Обычный 6 2 2 2 3 2" xfId="85"/>
    <cellStyle name="Обычный 6 2 2 2 3 3" xfId="86"/>
    <cellStyle name="Обычный 6 2 2 2 4" xfId="87"/>
    <cellStyle name="Обычный 6 2 2 2 5" xfId="88"/>
    <cellStyle name="Обычный 6 2 2 3" xfId="89"/>
    <cellStyle name="Обычный 6 2 2 3 2" xfId="90"/>
    <cellStyle name="Обычный 6 2 2 3 2 2" xfId="91"/>
    <cellStyle name="Обычный 6 2 2 3 2 3" xfId="92"/>
    <cellStyle name="Обычный 6 2 2 3 3" xfId="93"/>
    <cellStyle name="Обычный 6 2 2 3 4" xfId="94"/>
    <cellStyle name="Обычный 6 2 2 4" xfId="95"/>
    <cellStyle name="Обычный 6 2 2 4 2" xfId="96"/>
    <cellStyle name="Обычный 6 2 2 4 2 2" xfId="97"/>
    <cellStyle name="Обычный 6 2 2 4 2 3" xfId="98"/>
    <cellStyle name="Обычный 6 2 2 4 3" xfId="99"/>
    <cellStyle name="Обычный 6 2 2 4 4" xfId="100"/>
    <cellStyle name="Обычный 6 2 2 5" xfId="101"/>
    <cellStyle name="Обычный 6 2 2 5 2" xfId="102"/>
    <cellStyle name="Обычный 6 2 2 5 3" xfId="103"/>
    <cellStyle name="Обычный 6 2 2 6" xfId="104"/>
    <cellStyle name="Обычный 6 2 2 7" xfId="105"/>
    <cellStyle name="Обычный 6 2 2 8" xfId="106"/>
    <cellStyle name="Обычный 6 2 3" xfId="49"/>
    <cellStyle name="Обычный 6 2 3 2" xfId="107"/>
    <cellStyle name="Обычный 6 2 3 2 2" xfId="108"/>
    <cellStyle name="Обычный 6 2 3 2 2 2" xfId="109"/>
    <cellStyle name="Обычный 6 2 3 2 2 2 2" xfId="110"/>
    <cellStyle name="Обычный 6 2 3 2 2 2 3" xfId="111"/>
    <cellStyle name="Обычный 6 2 3 2 2 3" xfId="112"/>
    <cellStyle name="Обычный 6 2 3 2 2 4" xfId="113"/>
    <cellStyle name="Обычный 6 2 3 2 3" xfId="114"/>
    <cellStyle name="Обычный 6 2 3 2 3 2" xfId="115"/>
    <cellStyle name="Обычный 6 2 3 2 3 3" xfId="116"/>
    <cellStyle name="Обычный 6 2 3 2 4" xfId="117"/>
    <cellStyle name="Обычный 6 2 3 2 5" xfId="118"/>
    <cellStyle name="Обычный 6 2 3 3" xfId="119"/>
    <cellStyle name="Обычный 6 2 3 3 2" xfId="120"/>
    <cellStyle name="Обычный 6 2 3 3 2 2" xfId="121"/>
    <cellStyle name="Обычный 6 2 3 3 2 3" xfId="122"/>
    <cellStyle name="Обычный 6 2 3 3 3" xfId="123"/>
    <cellStyle name="Обычный 6 2 3 3 4" xfId="124"/>
    <cellStyle name="Обычный 6 2 3 4" xfId="125"/>
    <cellStyle name="Обычный 6 2 3 4 2" xfId="126"/>
    <cellStyle name="Обычный 6 2 3 4 2 2" xfId="127"/>
    <cellStyle name="Обычный 6 2 3 4 2 3" xfId="128"/>
    <cellStyle name="Обычный 6 2 3 4 3" xfId="129"/>
    <cellStyle name="Обычный 6 2 3 4 4" xfId="130"/>
    <cellStyle name="Обычный 6 2 3 5" xfId="131"/>
    <cellStyle name="Обычный 6 2 3 5 2" xfId="132"/>
    <cellStyle name="Обычный 6 2 3 5 3" xfId="133"/>
    <cellStyle name="Обычный 6 2 3 6" xfId="134"/>
    <cellStyle name="Обычный 6 2 3 7" xfId="135"/>
    <cellStyle name="Обычный 6 2 3 8" xfId="136"/>
    <cellStyle name="Обычный 6 2 3 9" xfId="252"/>
    <cellStyle name="Обычный 6 2 4" xfId="137"/>
    <cellStyle name="Обычный 6 2 4 2" xfId="138"/>
    <cellStyle name="Обычный 6 2 4 2 2" xfId="139"/>
    <cellStyle name="Обычный 6 2 4 2 3" xfId="140"/>
    <cellStyle name="Обычный 6 2 4 3" xfId="141"/>
    <cellStyle name="Обычный 6 2 4 4" xfId="142"/>
    <cellStyle name="Обычный 6 2 5" xfId="143"/>
    <cellStyle name="Обычный 6 2 5 2" xfId="144"/>
    <cellStyle name="Обычный 6 2 5 2 2" xfId="145"/>
    <cellStyle name="Обычный 6 2 5 2 3" xfId="146"/>
    <cellStyle name="Обычный 6 2 5 3" xfId="147"/>
    <cellStyle name="Обычный 6 2 5 4" xfId="148"/>
    <cellStyle name="Обычный 6 2 6" xfId="149"/>
    <cellStyle name="Обычный 6 2 6 2" xfId="150"/>
    <cellStyle name="Обычный 6 2 6 3" xfId="151"/>
    <cellStyle name="Обычный 6 2 7" xfId="152"/>
    <cellStyle name="Обычный 6 2 8" xfId="153"/>
    <cellStyle name="Обычный 6 2 9" xfId="154"/>
    <cellStyle name="Обычный 6 3" xfId="155"/>
    <cellStyle name="Обычный 6 3 2" xfId="156"/>
    <cellStyle name="Обычный 6 3 2 2" xfId="157"/>
    <cellStyle name="Обычный 6 3 2 3" xfId="158"/>
    <cellStyle name="Обычный 6 3 3" xfId="159"/>
    <cellStyle name="Обычный 6 3 4" xfId="160"/>
    <cellStyle name="Обычный 6 4" xfId="161"/>
    <cellStyle name="Обычный 6 4 2" xfId="162"/>
    <cellStyle name="Обычный 6 4 2 2" xfId="163"/>
    <cellStyle name="Обычный 6 4 2 3" xfId="164"/>
    <cellStyle name="Обычный 6 4 3" xfId="165"/>
    <cellStyle name="Обычный 6 4 4" xfId="166"/>
    <cellStyle name="Обычный 6 5" xfId="167"/>
    <cellStyle name="Обычный 6 5 2" xfId="168"/>
    <cellStyle name="Обычный 6 5 3" xfId="169"/>
    <cellStyle name="Обычный 6 6" xfId="170"/>
    <cellStyle name="Обычный 6 7" xfId="171"/>
    <cellStyle name="Обычный 6 8" xfId="172"/>
    <cellStyle name="Обычный 7" xfId="1"/>
    <cellStyle name="Обычный 7 2" xfId="50"/>
    <cellStyle name="Обычный 7 2 2" xfId="173"/>
    <cellStyle name="Обычный 7 2 2 2" xfId="174"/>
    <cellStyle name="Обычный 7 2 2 2 2" xfId="175"/>
    <cellStyle name="Обычный 7 2 2 2 3" xfId="176"/>
    <cellStyle name="Обычный 7 2 2 3" xfId="177"/>
    <cellStyle name="Обычный 7 2 2 4" xfId="178"/>
    <cellStyle name="Обычный 7 2 3" xfId="179"/>
    <cellStyle name="Обычный 7 2 3 2" xfId="180"/>
    <cellStyle name="Обычный 7 2 3 2 2" xfId="181"/>
    <cellStyle name="Обычный 7 2 3 2 3" xfId="182"/>
    <cellStyle name="Обычный 7 2 3 3" xfId="183"/>
    <cellStyle name="Обычный 7 2 3 4" xfId="184"/>
    <cellStyle name="Обычный 7 2 4" xfId="185"/>
    <cellStyle name="Обычный 7 2 4 2" xfId="186"/>
    <cellStyle name="Обычный 7 2 4 3" xfId="187"/>
    <cellStyle name="Обычный 7 2 5" xfId="188"/>
    <cellStyle name="Обычный 7 2 6" xfId="189"/>
    <cellStyle name="Обычный 7 2 7" xfId="190"/>
    <cellStyle name="Обычный 7 4" xfId="191"/>
    <cellStyle name="Обычный 8" xfId="51"/>
    <cellStyle name="Обычный 9" xfId="192"/>
    <cellStyle name="Обычный 9 2" xfId="193"/>
    <cellStyle name="Обычный 9 2 2" xfId="194"/>
    <cellStyle name="Обычный 9 2 2 2" xfId="195"/>
    <cellStyle name="Обычный 9 2 2 3" xfId="196"/>
    <cellStyle name="Обычный 9 2 2 4" xfId="197"/>
    <cellStyle name="Обычный 9 2 3" xfId="198"/>
    <cellStyle name="Обычный 9 2 4" xfId="199"/>
    <cellStyle name="Обычный 9 3" xfId="200"/>
    <cellStyle name="Обычный 9 3 2" xfId="201"/>
    <cellStyle name="Обычный 9 3 3" xfId="202"/>
    <cellStyle name="Обычный 9 3 4" xfId="203"/>
    <cellStyle name="Обычный 9 4" xfId="204"/>
    <cellStyle name="Обычный 9 5" xfId="205"/>
    <cellStyle name="Обычный_1. паспорт местоположение" xfId="69"/>
    <cellStyle name="Обычный_2. паспорт  ТП" xfId="255"/>
    <cellStyle name="Обычный_3.3 паспорт описание" xfId="68"/>
    <cellStyle name="Обычный_6.2. Паспорт фин осв ввод" xfId="253"/>
    <cellStyle name="Обычный_7. Паспорт отчет о закупке" xfId="249"/>
    <cellStyle name="Обычный_8. Общие сведения" xfId="72"/>
    <cellStyle name="Обычный_Лист2" xfId="256"/>
    <cellStyle name="Обычный_Лист3" xfId="257"/>
    <cellStyle name="Обычный_Форматы по компаниям_last" xfId="71"/>
    <cellStyle name="Плохой 2" xfId="52"/>
    <cellStyle name="Пояснение 2" xfId="53"/>
    <cellStyle name="Примечание 2" xfId="54"/>
    <cellStyle name="Процентный 2" xfId="63"/>
    <cellStyle name="Процентный 3" xfId="64"/>
    <cellStyle name="Процентный 4" xfId="206"/>
    <cellStyle name="Связанная ячейка 2" xfId="55"/>
    <cellStyle name="Стиль 1" xfId="65"/>
    <cellStyle name="Текст предупреждения 2" xfId="56"/>
    <cellStyle name="Финансовый" xfId="254" builtinId="3"/>
    <cellStyle name="Финансовый 2" xfId="57"/>
    <cellStyle name="Финансовый 2 10" xfId="207"/>
    <cellStyle name="Финансовый 2 2" xfId="208"/>
    <cellStyle name="Финансовый 2 2 2" xfId="209"/>
    <cellStyle name="Финансовый 2 2 2 2" xfId="210"/>
    <cellStyle name="Финансовый 2 2 2 2 2" xfId="58"/>
    <cellStyle name="Финансовый 2 2 2 3" xfId="211"/>
    <cellStyle name="Финансовый 2 2 3" xfId="212"/>
    <cellStyle name="Финансовый 2 2 4" xfId="213"/>
    <cellStyle name="Финансовый 2 3" xfId="214"/>
    <cellStyle name="Финансовый 2 3 2" xfId="215"/>
    <cellStyle name="Финансовый 2 3 2 2" xfId="216"/>
    <cellStyle name="Финансовый 2 3 2 3" xfId="217"/>
    <cellStyle name="Финансовый 2 3 3" xfId="218"/>
    <cellStyle name="Финансовый 2 3 4" xfId="219"/>
    <cellStyle name="Финансовый 2 4" xfId="220"/>
    <cellStyle name="Финансовый 2 4 2" xfId="221"/>
    <cellStyle name="Финансовый 2 4 3" xfId="222"/>
    <cellStyle name="Финансовый 2 5" xfId="223"/>
    <cellStyle name="Финансовый 2 6" xfId="224"/>
    <cellStyle name="Финансовый 2 7" xfId="225"/>
    <cellStyle name="Финансовый 3" xfId="59"/>
    <cellStyle name="Финансовый 3 2" xfId="226"/>
    <cellStyle name="Финансовый 3 2 2" xfId="227"/>
    <cellStyle name="Финансовый 3 2 2 2" xfId="228"/>
    <cellStyle name="Финансовый 3 2 2 3" xfId="229"/>
    <cellStyle name="Финансовый 3 2 3" xfId="230"/>
    <cellStyle name="Финансовый 3 2 4" xfId="231"/>
    <cellStyle name="Финансовый 3 3" xfId="232"/>
    <cellStyle name="Финансовый 3 3 2" xfId="233"/>
    <cellStyle name="Финансовый 3 3 2 2" xfId="234"/>
    <cellStyle name="Финансовый 3 3 2 3" xfId="235"/>
    <cellStyle name="Финансовый 3 3 3" xfId="236"/>
    <cellStyle name="Финансовый 3 3 4" xfId="237"/>
    <cellStyle name="Финансовый 3 4" xfId="238"/>
    <cellStyle name="Финансовый 3 4 2" xfId="239"/>
    <cellStyle name="Финансовый 3 4 3" xfId="240"/>
    <cellStyle name="Финансовый 3 5" xfId="241"/>
    <cellStyle name="Финансовый 3 6" xfId="242"/>
    <cellStyle name="Финансовый 3 7" xfId="243"/>
    <cellStyle name="Хороший 2" xfId="60"/>
  </cellStyles>
  <dxfs count="3">
    <dxf>
      <font>
        <color rgb="FF9C0006"/>
      </font>
      <fill>
        <patternFill>
          <bgColor rgb="FFFFC7CE"/>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3722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42937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3"/>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2">
          <cell r="A2">
            <v>0</v>
          </cell>
        </row>
      </sheetData>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 val="ДКС"/>
      <sheetName val="ДИП"/>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ow r="10">
          <cell r="B10" t="str">
            <v>Наименование контрагента, (сторона по договору)</v>
          </cell>
        </row>
      </sheetData>
      <sheetData sheetId="109">
        <row r="10">
          <cell r="G10" t="str">
            <v>Наименование обязательства</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40"/>
  <sheetViews>
    <sheetView tabSelected="1" view="pageBreakPreview" zoomScale="80" zoomScaleSheetLayoutView="80" workbookViewId="0">
      <selection activeCell="C45" sqref="C45"/>
    </sheetView>
  </sheetViews>
  <sheetFormatPr defaultColWidth="8.7109375" defaultRowHeight="15.75" x14ac:dyDescent="0.25"/>
  <cols>
    <col min="1" max="1" width="6.85546875" style="29" customWidth="1"/>
    <col min="2" max="2" width="59" style="29" customWidth="1"/>
    <col min="3" max="3" width="94.42578125" style="29" customWidth="1"/>
  </cols>
  <sheetData>
    <row r="1" spans="1:3" s="29" customFormat="1" ht="15.95" customHeight="1" x14ac:dyDescent="0.25">
      <c r="C1" s="29" t="s">
        <v>58</v>
      </c>
    </row>
    <row r="2" spans="1:3" s="29" customFormat="1" ht="15.95" customHeight="1" x14ac:dyDescent="0.25">
      <c r="C2" s="29" t="s">
        <v>9</v>
      </c>
    </row>
    <row r="3" spans="1:3" s="29" customFormat="1" ht="15.95" customHeight="1" x14ac:dyDescent="0.25">
      <c r="C3" s="29" t="s">
        <v>57</v>
      </c>
    </row>
    <row r="4" spans="1:3" ht="11.45" customHeight="1" x14ac:dyDescent="0.25"/>
    <row r="5" spans="1:3" s="29" customFormat="1" ht="15.95" customHeight="1" x14ac:dyDescent="0.25">
      <c r="A5" s="150" t="s">
        <v>595</v>
      </c>
      <c r="B5" s="150"/>
      <c r="C5" s="150"/>
    </row>
    <row r="6" spans="1:3" ht="11.45" customHeight="1" x14ac:dyDescent="0.25"/>
    <row r="7" spans="1:3" s="29" customFormat="1" ht="18.95" customHeight="1" x14ac:dyDescent="0.3">
      <c r="A7" s="153" t="s">
        <v>370</v>
      </c>
      <c r="B7" s="153"/>
      <c r="C7" s="153"/>
    </row>
    <row r="8" spans="1:3" ht="11.45" customHeight="1" x14ac:dyDescent="0.25"/>
    <row r="9" spans="1:3" s="29" customFormat="1" ht="15.95" customHeight="1" x14ac:dyDescent="0.25">
      <c r="A9" s="150" t="s">
        <v>741</v>
      </c>
      <c r="B9" s="150"/>
      <c r="C9" s="150"/>
    </row>
    <row r="10" spans="1:3" s="29" customFormat="1" ht="15.95" customHeight="1" x14ac:dyDescent="0.25">
      <c r="A10" s="152" t="s">
        <v>371</v>
      </c>
      <c r="B10" s="152"/>
      <c r="C10" s="152"/>
    </row>
    <row r="11" spans="1:3" ht="11.45" customHeight="1" x14ac:dyDescent="0.25"/>
    <row r="12" spans="1:3" s="29" customFormat="1" ht="15.95" customHeight="1" x14ac:dyDescent="0.25">
      <c r="A12" s="150" t="s">
        <v>490</v>
      </c>
      <c r="B12" s="150"/>
      <c r="C12" s="150"/>
    </row>
    <row r="13" spans="1:3" s="29" customFormat="1" ht="15.95" customHeight="1" x14ac:dyDescent="0.25">
      <c r="A13" s="152" t="s">
        <v>372</v>
      </c>
      <c r="B13" s="152"/>
      <c r="C13" s="152"/>
    </row>
    <row r="14" spans="1:3" ht="11.45" customHeight="1" x14ac:dyDescent="0.25"/>
    <row r="15" spans="1:3" s="29" customFormat="1" ht="50.25" customHeight="1" x14ac:dyDescent="0.25">
      <c r="A15" s="151" t="s">
        <v>526</v>
      </c>
      <c r="B15" s="151"/>
      <c r="C15" s="151"/>
    </row>
    <row r="16" spans="1:3" s="29" customFormat="1" ht="15.95" customHeight="1" x14ac:dyDescent="0.25">
      <c r="A16" s="152" t="s">
        <v>373</v>
      </c>
      <c r="B16" s="152"/>
      <c r="C16" s="152"/>
    </row>
    <row r="17" spans="1:3" ht="11.45" customHeight="1" x14ac:dyDescent="0.25"/>
    <row r="18" spans="1:3" s="29" customFormat="1" ht="18.95" customHeight="1" x14ac:dyDescent="0.3">
      <c r="A18" s="149" t="s">
        <v>354</v>
      </c>
      <c r="B18" s="149"/>
      <c r="C18" s="149"/>
    </row>
    <row r="19" spans="1:3" ht="11.45" customHeight="1" x14ac:dyDescent="0.25"/>
    <row r="20" spans="1:3" s="29" customFormat="1" ht="15.95" customHeight="1" x14ac:dyDescent="0.25">
      <c r="A20" s="30" t="s">
        <v>4</v>
      </c>
      <c r="B20" s="31" t="s">
        <v>56</v>
      </c>
      <c r="C20" s="31" t="s">
        <v>55</v>
      </c>
    </row>
    <row r="21" spans="1:3" s="29" customFormat="1" ht="15.95" customHeight="1" x14ac:dyDescent="0.25">
      <c r="A21" s="32">
        <v>1</v>
      </c>
      <c r="B21" s="32">
        <v>2</v>
      </c>
      <c r="C21" s="32">
        <v>3</v>
      </c>
    </row>
    <row r="22" spans="1:3" s="29" customFormat="1" ht="48" customHeight="1" x14ac:dyDescent="0.25">
      <c r="A22" s="85">
        <v>1</v>
      </c>
      <c r="B22" s="41" t="s">
        <v>254</v>
      </c>
      <c r="C22" s="88" t="s">
        <v>436</v>
      </c>
    </row>
    <row r="23" spans="1:3" s="29" customFormat="1" ht="58.5" customHeight="1" x14ac:dyDescent="0.25">
      <c r="A23" s="85">
        <v>2</v>
      </c>
      <c r="B23" s="41" t="s">
        <v>374</v>
      </c>
      <c r="C23" s="120" t="s">
        <v>703</v>
      </c>
    </row>
    <row r="24" spans="1:3" ht="15.95" customHeight="1" x14ac:dyDescent="0.25">
      <c r="A24" s="41"/>
      <c r="B24" s="41"/>
      <c r="C24" s="88"/>
    </row>
    <row r="25" spans="1:3" s="29" customFormat="1" ht="48" customHeight="1" x14ac:dyDescent="0.25">
      <c r="A25" s="85">
        <v>3</v>
      </c>
      <c r="B25" s="41" t="s">
        <v>323</v>
      </c>
      <c r="C25" s="88" t="s">
        <v>742</v>
      </c>
    </row>
    <row r="26" spans="1:3" s="29" customFormat="1" ht="32.1" customHeight="1" x14ac:dyDescent="0.25">
      <c r="A26" s="85">
        <v>4</v>
      </c>
      <c r="B26" s="41" t="s">
        <v>61</v>
      </c>
      <c r="C26" s="88" t="s">
        <v>368</v>
      </c>
    </row>
    <row r="27" spans="1:3" s="29" customFormat="1" ht="36.75" customHeight="1" x14ac:dyDescent="0.25">
      <c r="A27" s="85">
        <v>5</v>
      </c>
      <c r="B27" s="41" t="s">
        <v>60</v>
      </c>
      <c r="C27" s="88" t="s">
        <v>740</v>
      </c>
    </row>
    <row r="28" spans="1:3" s="29" customFormat="1" ht="21.75" customHeight="1" x14ac:dyDescent="0.25">
      <c r="A28" s="85">
        <v>6</v>
      </c>
      <c r="B28" s="41" t="s">
        <v>324</v>
      </c>
      <c r="C28" s="88" t="s">
        <v>375</v>
      </c>
    </row>
    <row r="29" spans="1:3" s="29" customFormat="1" ht="32.1" customHeight="1" x14ac:dyDescent="0.25">
      <c r="A29" s="85">
        <v>7</v>
      </c>
      <c r="B29" s="41" t="s">
        <v>325</v>
      </c>
      <c r="C29" s="88" t="s">
        <v>375</v>
      </c>
    </row>
    <row r="30" spans="1:3" s="29" customFormat="1" ht="32.1" customHeight="1" x14ac:dyDescent="0.25">
      <c r="A30" s="85">
        <v>8</v>
      </c>
      <c r="B30" s="41" t="s">
        <v>326</v>
      </c>
      <c r="C30" s="88" t="s">
        <v>375</v>
      </c>
    </row>
    <row r="31" spans="1:3" s="29" customFormat="1" ht="32.1" customHeight="1" x14ac:dyDescent="0.25">
      <c r="A31" s="85">
        <v>9</v>
      </c>
      <c r="B31" s="41" t="s">
        <v>327</v>
      </c>
      <c r="C31" s="88" t="s">
        <v>738</v>
      </c>
    </row>
    <row r="32" spans="1:3" s="29" customFormat="1" ht="32.1" customHeight="1" x14ac:dyDescent="0.25">
      <c r="A32" s="85">
        <v>10</v>
      </c>
      <c r="B32" s="41" t="s">
        <v>328</v>
      </c>
      <c r="C32" s="88" t="s">
        <v>739</v>
      </c>
    </row>
    <row r="33" spans="1:3" s="29" customFormat="1" ht="66.75" customHeight="1" x14ac:dyDescent="0.25">
      <c r="A33" s="85">
        <v>11</v>
      </c>
      <c r="B33" s="41" t="s">
        <v>329</v>
      </c>
      <c r="C33" s="88" t="s">
        <v>376</v>
      </c>
    </row>
    <row r="34" spans="1:3" s="29" customFormat="1" ht="78.95" customHeight="1" x14ac:dyDescent="0.25">
      <c r="A34" s="85">
        <v>12</v>
      </c>
      <c r="B34" s="41" t="s">
        <v>330</v>
      </c>
      <c r="C34" s="120" t="s">
        <v>432</v>
      </c>
    </row>
    <row r="35" spans="1:3" s="29" customFormat="1" ht="48" customHeight="1" x14ac:dyDescent="0.25">
      <c r="A35" s="85">
        <v>13</v>
      </c>
      <c r="B35" s="41" t="s">
        <v>59</v>
      </c>
      <c r="C35" s="88" t="s">
        <v>375</v>
      </c>
    </row>
    <row r="36" spans="1:3" s="29" customFormat="1" ht="32.1" customHeight="1" x14ac:dyDescent="0.25">
      <c r="A36" s="85">
        <v>14</v>
      </c>
      <c r="B36" s="41" t="s">
        <v>331</v>
      </c>
      <c r="C36" s="89" t="s">
        <v>736</v>
      </c>
    </row>
    <row r="37" spans="1:3" s="29" customFormat="1" ht="32.25" customHeight="1" x14ac:dyDescent="0.25">
      <c r="A37" s="85">
        <v>15</v>
      </c>
      <c r="B37" s="41" t="s">
        <v>332</v>
      </c>
      <c r="C37" s="88" t="s">
        <v>735</v>
      </c>
    </row>
    <row r="38" spans="1:3" s="29" customFormat="1" ht="15.95" customHeight="1" x14ac:dyDescent="0.25">
      <c r="A38" s="85">
        <v>16</v>
      </c>
      <c r="B38" s="41" t="s">
        <v>203</v>
      </c>
      <c r="C38" s="89" t="s">
        <v>737</v>
      </c>
    </row>
    <row r="39" spans="1:3" ht="15.95" customHeight="1" x14ac:dyDescent="0.25">
      <c r="A39" s="41"/>
      <c r="B39" s="41"/>
      <c r="C39" s="41"/>
    </row>
    <row r="40" spans="1:3" s="29" customFormat="1" ht="265.5" customHeight="1" x14ac:dyDescent="0.25">
      <c r="A40" s="85">
        <v>17</v>
      </c>
      <c r="B40" s="41" t="s">
        <v>366</v>
      </c>
      <c r="C40" s="110" t="s">
        <v>746</v>
      </c>
    </row>
    <row r="41" spans="1:3" s="29" customFormat="1" ht="95.1" customHeight="1" x14ac:dyDescent="0.25">
      <c r="A41" s="85">
        <v>18</v>
      </c>
      <c r="B41" s="41" t="s">
        <v>351</v>
      </c>
      <c r="C41" s="88" t="s">
        <v>377</v>
      </c>
    </row>
    <row r="42" spans="1:3" s="29" customFormat="1" ht="69.75" customHeight="1" x14ac:dyDescent="0.25">
      <c r="A42" s="85">
        <v>19</v>
      </c>
      <c r="B42" s="41" t="s">
        <v>363</v>
      </c>
      <c r="C42" s="90" t="s">
        <v>435</v>
      </c>
    </row>
    <row r="43" spans="1:3" s="29" customFormat="1" ht="147" customHeight="1" x14ac:dyDescent="0.25">
      <c r="A43" s="85">
        <v>20</v>
      </c>
      <c r="B43" s="41" t="s">
        <v>378</v>
      </c>
      <c r="C43" s="88" t="s">
        <v>437</v>
      </c>
    </row>
    <row r="44" spans="1:3" s="29" customFormat="1" ht="78.95" customHeight="1" x14ac:dyDescent="0.25">
      <c r="A44" s="85">
        <v>21</v>
      </c>
      <c r="B44" s="41" t="s">
        <v>355</v>
      </c>
      <c r="C44" s="88" t="s">
        <v>435</v>
      </c>
    </row>
    <row r="45" spans="1:3" s="29" customFormat="1" ht="78.95" customHeight="1" x14ac:dyDescent="0.25">
      <c r="A45" s="85">
        <v>22</v>
      </c>
      <c r="B45" s="41" t="s">
        <v>356</v>
      </c>
      <c r="C45" s="88" t="s">
        <v>599</v>
      </c>
    </row>
    <row r="46" spans="1:3" s="29" customFormat="1" ht="78.95" customHeight="1" x14ac:dyDescent="0.25">
      <c r="A46" s="85">
        <v>23</v>
      </c>
      <c r="B46" s="41" t="s">
        <v>357</v>
      </c>
      <c r="C46" s="88" t="s">
        <v>435</v>
      </c>
    </row>
    <row r="47" spans="1:3" ht="15.95" customHeight="1" x14ac:dyDescent="0.25">
      <c r="A47" s="41"/>
      <c r="B47" s="41"/>
      <c r="C47" s="41"/>
    </row>
    <row r="48" spans="1:3" s="29" customFormat="1" ht="48" customHeight="1" x14ac:dyDescent="0.25">
      <c r="A48" s="85">
        <v>24</v>
      </c>
      <c r="B48" s="41" t="s">
        <v>364</v>
      </c>
      <c r="C48" s="91" t="s">
        <v>701</v>
      </c>
    </row>
    <row r="49" spans="1:3" s="29" customFormat="1" ht="48" customHeight="1" x14ac:dyDescent="0.25">
      <c r="A49" s="85">
        <v>25</v>
      </c>
      <c r="B49" s="41" t="s">
        <v>365</v>
      </c>
      <c r="C49" s="91" t="s">
        <v>702</v>
      </c>
    </row>
    <row r="50" spans="1:3" ht="11.45" customHeight="1" x14ac:dyDescent="0.25"/>
    <row r="51" spans="1:3" ht="11.45" customHeight="1" x14ac:dyDescent="0.25"/>
    <row r="52" spans="1:3" ht="11.45" customHeight="1" x14ac:dyDescent="0.25"/>
    <row r="53" spans="1:3" ht="11.45" customHeight="1" x14ac:dyDescent="0.25"/>
    <row r="54" spans="1:3" ht="11.45" customHeight="1" x14ac:dyDescent="0.25"/>
    <row r="55" spans="1:3" ht="11.45" customHeight="1" x14ac:dyDescent="0.25"/>
    <row r="56" spans="1:3" ht="11.45" customHeight="1" x14ac:dyDescent="0.25"/>
    <row r="57" spans="1:3" ht="11.45" customHeight="1" x14ac:dyDescent="0.25"/>
    <row r="58" spans="1:3" ht="11.45" customHeight="1" x14ac:dyDescent="0.25"/>
    <row r="59" spans="1:3" ht="11.45" customHeight="1" x14ac:dyDescent="0.25"/>
    <row r="60" spans="1:3" ht="11.45" customHeight="1" x14ac:dyDescent="0.25"/>
    <row r="61" spans="1:3" ht="11.45" customHeight="1" x14ac:dyDescent="0.25"/>
    <row r="62" spans="1:3" ht="11.45" customHeight="1" x14ac:dyDescent="0.25"/>
    <row r="63" spans="1:3" ht="11.45" customHeight="1" x14ac:dyDescent="0.25"/>
    <row r="64" spans="1:3" ht="11.45" customHeight="1" x14ac:dyDescent="0.25"/>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sheetData>
  <mergeCells count="9">
    <mergeCell ref="A18:C18"/>
    <mergeCell ref="A9:C9"/>
    <mergeCell ref="A12:C12"/>
    <mergeCell ref="A15:C15"/>
    <mergeCell ref="A5:C5"/>
    <mergeCell ref="A10:C10"/>
    <mergeCell ref="A13:C13"/>
    <mergeCell ref="A16:C16"/>
    <mergeCell ref="A7:C7"/>
  </mergeCells>
  <pageMargins left="0.70866141732283472" right="0.70866141732283472" top="0.74803149606299213" bottom="0.74803149606299213" header="0.31496062992125984" footer="0.31496062992125984"/>
  <pageSetup paperSize="8"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BN112"/>
  <sheetViews>
    <sheetView topLeftCell="A16" zoomScale="70" zoomScaleNormal="70" zoomScaleSheetLayoutView="70" workbookViewId="0">
      <selection activeCell="I35" sqref="I35"/>
    </sheetView>
  </sheetViews>
  <sheetFormatPr defaultColWidth="9.140625" defaultRowHeight="15.75" x14ac:dyDescent="0.25"/>
  <cols>
    <col min="1" max="1" width="9.140625" style="52"/>
    <col min="2" max="2" width="57.85546875" style="52" customWidth="1"/>
    <col min="3" max="3" width="14.85546875" style="50" customWidth="1"/>
    <col min="4" max="4" width="17.85546875" style="50" customWidth="1"/>
    <col min="5" max="5" width="20.42578125" style="51" customWidth="1"/>
    <col min="6" max="6" width="18.7109375" style="51" customWidth="1"/>
    <col min="7" max="7" width="14.5703125" style="48" customWidth="1"/>
    <col min="8" max="8" width="15.7109375" style="48" customWidth="1"/>
    <col min="9" max="9" width="15.7109375" style="49" customWidth="1"/>
    <col min="10" max="10" width="15.7109375" style="48" customWidth="1"/>
    <col min="11" max="11" width="15.7109375" style="49" customWidth="1"/>
    <col min="12" max="12" width="15.7109375" style="50" customWidth="1"/>
    <col min="13" max="13" width="15.7109375" style="51" customWidth="1"/>
    <col min="14" max="14" width="15.7109375" style="50" customWidth="1"/>
    <col min="15" max="15" width="15.7109375" style="51" customWidth="1"/>
    <col min="16" max="16" width="15.7109375" style="50" customWidth="1"/>
    <col min="17" max="17" width="15.7109375" style="51" customWidth="1"/>
    <col min="18" max="18" width="15.7109375" style="50" customWidth="1"/>
    <col min="19" max="19" width="15.7109375" style="51" customWidth="1"/>
    <col min="20" max="20" width="15.7109375" style="50" customWidth="1"/>
    <col min="21" max="21" width="15.7109375" style="51" customWidth="1"/>
    <col min="22" max="22" width="15.7109375" style="50" customWidth="1"/>
    <col min="23" max="23" width="15.7109375" style="51" customWidth="1"/>
    <col min="24" max="24" width="15.7109375" style="50" customWidth="1"/>
    <col min="25" max="25" width="15.7109375" style="51" customWidth="1"/>
    <col min="26" max="26" width="15.7109375" style="50" customWidth="1"/>
    <col min="27" max="27" width="15.7109375" style="51" customWidth="1"/>
    <col min="28" max="28" width="15.7109375" style="50" customWidth="1"/>
    <col min="29" max="29" width="15.7109375" style="51" customWidth="1"/>
    <col min="30" max="30" width="15.7109375" style="50" customWidth="1"/>
    <col min="31" max="31" width="15.7109375" style="51" customWidth="1"/>
    <col min="32" max="32" width="15.7109375" style="50" customWidth="1"/>
    <col min="33" max="33" width="15.7109375" style="51" customWidth="1"/>
    <col min="34" max="34" width="15.7109375" style="50" customWidth="1"/>
    <col min="35" max="35" width="15.7109375" style="51" customWidth="1"/>
    <col min="36" max="36" width="15.7109375" style="50" customWidth="1"/>
    <col min="37" max="37" width="15.7109375" style="51" customWidth="1"/>
    <col min="38" max="38" width="15.7109375" style="50" customWidth="1"/>
    <col min="39" max="39" width="15.7109375" style="51" customWidth="1"/>
    <col min="40" max="40" width="15.7109375" style="50" customWidth="1"/>
    <col min="41" max="41" width="15.7109375" style="51" customWidth="1"/>
    <col min="42" max="42" width="15.7109375" style="50" customWidth="1"/>
    <col min="43" max="43" width="15.7109375" style="51" customWidth="1"/>
    <col min="44" max="44" width="15.7109375" style="50" customWidth="1"/>
    <col min="45" max="45" width="15.7109375" style="51" customWidth="1"/>
    <col min="46" max="46" width="15.7109375" style="50" customWidth="1"/>
    <col min="47" max="47" width="15.7109375" style="51" customWidth="1"/>
    <col min="48" max="49" width="15.7109375" style="50" customWidth="1"/>
    <col min="50" max="52" width="0" style="52" hidden="1" customWidth="1"/>
    <col min="53" max="53" width="25" style="52" hidden="1" customWidth="1"/>
    <col min="54" max="16384" width="9.140625" style="52"/>
  </cols>
  <sheetData>
    <row r="1" spans="1:49" x14ac:dyDescent="0.25">
      <c r="A1" s="92"/>
      <c r="B1" s="92"/>
      <c r="C1" s="115" t="s">
        <v>488</v>
      </c>
      <c r="D1" s="92"/>
      <c r="E1" s="92"/>
      <c r="F1" s="92"/>
      <c r="G1" s="92"/>
      <c r="H1" s="92"/>
      <c r="I1" s="92"/>
      <c r="J1" s="115" t="s">
        <v>58</v>
      </c>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row>
    <row r="2" spans="1:49" x14ac:dyDescent="0.25">
      <c r="A2" s="92"/>
      <c r="B2" s="92"/>
      <c r="C2" s="115" t="s">
        <v>488</v>
      </c>
      <c r="D2" s="92"/>
      <c r="E2" s="92"/>
      <c r="F2" s="92"/>
      <c r="G2" s="92"/>
      <c r="H2" s="92"/>
      <c r="I2" s="92"/>
      <c r="J2" s="115" t="s">
        <v>9</v>
      </c>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row>
    <row r="3" spans="1:49" x14ac:dyDescent="0.25">
      <c r="A3" s="92"/>
      <c r="B3" s="92"/>
      <c r="C3" s="115" t="s">
        <v>488</v>
      </c>
      <c r="D3" s="92"/>
      <c r="E3" s="92"/>
      <c r="F3" s="92"/>
      <c r="G3" s="92"/>
      <c r="H3" s="92"/>
      <c r="I3" s="92"/>
      <c r="J3" s="115" t="s">
        <v>57</v>
      </c>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row>
    <row r="4" spans="1:49" ht="18.75" customHeight="1" x14ac:dyDescent="0.25">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row>
    <row r="5" spans="1:49" x14ac:dyDescent="0.25">
      <c r="A5" s="223" t="s">
        <v>594</v>
      </c>
      <c r="B5" s="223"/>
      <c r="C5" s="223"/>
      <c r="D5" s="223"/>
      <c r="E5" s="223"/>
      <c r="F5" s="223"/>
      <c r="G5" s="223"/>
      <c r="H5" s="223"/>
      <c r="I5" s="223"/>
      <c r="J5" s="223"/>
      <c r="K5" s="223"/>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row>
    <row r="6" spans="1:49" x14ac:dyDescent="0.25">
      <c r="A6" s="92"/>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row>
    <row r="7" spans="1:49" ht="18.75" x14ac:dyDescent="0.3">
      <c r="A7" s="224" t="s">
        <v>8</v>
      </c>
      <c r="B7" s="224"/>
      <c r="C7" s="224"/>
      <c r="D7" s="224"/>
      <c r="E7" s="224"/>
      <c r="F7" s="224"/>
      <c r="G7" s="224"/>
      <c r="H7" s="224"/>
      <c r="I7" s="224"/>
      <c r="J7" s="224"/>
      <c r="K7" s="224"/>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row>
    <row r="8" spans="1:49" x14ac:dyDescent="0.25">
      <c r="A8" s="92"/>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row>
    <row r="9" spans="1:49" ht="18.75" customHeight="1" x14ac:dyDescent="0.25">
      <c r="A9" s="223" t="s">
        <v>743</v>
      </c>
      <c r="B9" s="223"/>
      <c r="C9" s="223"/>
      <c r="D9" s="223"/>
      <c r="E9" s="223"/>
      <c r="F9" s="223"/>
      <c r="G9" s="223"/>
      <c r="H9" s="223"/>
      <c r="I9" s="223"/>
      <c r="J9" s="223"/>
      <c r="K9" s="223"/>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row>
    <row r="10" spans="1:49" x14ac:dyDescent="0.25">
      <c r="A10" s="218" t="s">
        <v>7</v>
      </c>
      <c r="B10" s="218"/>
      <c r="C10" s="218"/>
      <c r="D10" s="218"/>
      <c r="E10" s="218"/>
      <c r="F10" s="218"/>
      <c r="G10" s="218"/>
      <c r="H10" s="218"/>
      <c r="I10" s="218"/>
      <c r="J10" s="218"/>
      <c r="K10" s="218"/>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row>
    <row r="11" spans="1:49" ht="18.75" customHeight="1" x14ac:dyDescent="0.25">
      <c r="A11" s="92"/>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row>
    <row r="12" spans="1:49" x14ac:dyDescent="0.25">
      <c r="A12" s="223" t="s">
        <v>490</v>
      </c>
      <c r="B12" s="223"/>
      <c r="C12" s="223"/>
      <c r="D12" s="223"/>
      <c r="E12" s="223"/>
      <c r="F12" s="223"/>
      <c r="G12" s="223"/>
      <c r="H12" s="223"/>
      <c r="I12" s="223"/>
      <c r="J12" s="223"/>
      <c r="K12" s="223"/>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row>
    <row r="13" spans="1:49" ht="16.5" customHeight="1" x14ac:dyDescent="0.25">
      <c r="A13" s="218" t="s">
        <v>6</v>
      </c>
      <c r="B13" s="218"/>
      <c r="C13" s="218"/>
      <c r="D13" s="218"/>
      <c r="E13" s="218"/>
      <c r="F13" s="218"/>
      <c r="G13" s="218"/>
      <c r="H13" s="218"/>
      <c r="I13" s="218"/>
      <c r="J13" s="218"/>
      <c r="K13" s="218"/>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row>
    <row r="14" spans="1:49" ht="39" customHeight="1" x14ac:dyDescent="0.25">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row>
    <row r="15" spans="1:49" ht="15.75" customHeight="1" x14ac:dyDescent="0.25">
      <c r="A15" s="219" t="s">
        <v>526</v>
      </c>
      <c r="B15" s="219"/>
      <c r="C15" s="219"/>
      <c r="D15" s="219"/>
      <c r="E15" s="219"/>
      <c r="F15" s="219"/>
      <c r="G15" s="219"/>
      <c r="H15" s="219"/>
      <c r="I15" s="219"/>
      <c r="J15" s="219"/>
      <c r="K15" s="219"/>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row>
    <row r="16" spans="1:49" x14ac:dyDescent="0.25">
      <c r="A16" s="218" t="s">
        <v>5</v>
      </c>
      <c r="B16" s="218"/>
      <c r="C16" s="218"/>
      <c r="D16" s="218"/>
      <c r="E16" s="218"/>
      <c r="F16" s="218"/>
      <c r="G16" s="218"/>
      <c r="H16" s="218"/>
      <c r="I16" s="218"/>
      <c r="J16" s="218"/>
      <c r="K16" s="218"/>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row>
    <row r="17" spans="1:52" x14ac:dyDescent="0.25">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row>
    <row r="18" spans="1:52" ht="18.75" x14ac:dyDescent="0.3">
      <c r="A18" s="220" t="s">
        <v>342</v>
      </c>
      <c r="B18" s="220"/>
      <c r="C18" s="220"/>
      <c r="D18" s="220"/>
      <c r="E18" s="220"/>
      <c r="F18" s="220"/>
      <c r="G18" s="220"/>
      <c r="H18" s="220"/>
      <c r="I18" s="220"/>
      <c r="J18" s="220"/>
      <c r="K18" s="220"/>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row>
    <row r="19" spans="1:52" x14ac:dyDescent="0.2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row>
    <row r="20" spans="1:52" ht="33" customHeight="1" x14ac:dyDescent="0.25">
      <c r="A20" s="215" t="s">
        <v>162</v>
      </c>
      <c r="B20" s="215" t="s">
        <v>161</v>
      </c>
      <c r="C20" s="215" t="s">
        <v>160</v>
      </c>
      <c r="D20" s="215"/>
      <c r="E20" s="215" t="s">
        <v>159</v>
      </c>
      <c r="F20" s="215"/>
      <c r="G20" s="215" t="s">
        <v>592</v>
      </c>
      <c r="H20" s="214" t="s">
        <v>474</v>
      </c>
      <c r="I20" s="214"/>
      <c r="J20" s="214"/>
      <c r="K20" s="214"/>
      <c r="L20" s="214" t="s">
        <v>475</v>
      </c>
      <c r="M20" s="214"/>
      <c r="N20" s="214"/>
      <c r="O20" s="214"/>
      <c r="P20" s="214" t="s">
        <v>476</v>
      </c>
      <c r="Q20" s="214"/>
      <c r="R20" s="214"/>
      <c r="S20" s="214"/>
      <c r="T20" s="214" t="s">
        <v>477</v>
      </c>
      <c r="U20" s="214"/>
      <c r="V20" s="214"/>
      <c r="W20" s="214"/>
      <c r="X20" s="214" t="s">
        <v>478</v>
      </c>
      <c r="Y20" s="214"/>
      <c r="Z20" s="214"/>
      <c r="AA20" s="214"/>
      <c r="AB20" s="214" t="s">
        <v>479</v>
      </c>
      <c r="AC20" s="214"/>
      <c r="AD20" s="214"/>
      <c r="AE20" s="214"/>
      <c r="AF20" s="214" t="s">
        <v>480</v>
      </c>
      <c r="AG20" s="214"/>
      <c r="AH20" s="214"/>
      <c r="AI20" s="214"/>
      <c r="AJ20" s="214" t="s">
        <v>481</v>
      </c>
      <c r="AK20" s="214"/>
      <c r="AL20" s="214"/>
      <c r="AM20" s="214"/>
      <c r="AN20" s="214" t="s">
        <v>482</v>
      </c>
      <c r="AO20" s="214"/>
      <c r="AP20" s="214"/>
      <c r="AQ20" s="214"/>
      <c r="AR20" s="214" t="s">
        <v>483</v>
      </c>
      <c r="AS20" s="214"/>
      <c r="AT20" s="214"/>
      <c r="AU20" s="214"/>
      <c r="AV20" s="215" t="s">
        <v>158</v>
      </c>
      <c r="AW20" s="215"/>
      <c r="AX20" s="53"/>
      <c r="AY20" s="53"/>
      <c r="AZ20" s="54"/>
    </row>
    <row r="21" spans="1:52" ht="17.25" customHeight="1" x14ac:dyDescent="0.25">
      <c r="A21" s="221"/>
      <c r="B21" s="221"/>
      <c r="C21" s="216"/>
      <c r="D21" s="217"/>
      <c r="E21" s="216"/>
      <c r="F21" s="217"/>
      <c r="G21" s="221"/>
      <c r="H21" s="214" t="s">
        <v>1</v>
      </c>
      <c r="I21" s="214"/>
      <c r="J21" s="214" t="s">
        <v>487</v>
      </c>
      <c r="K21" s="214"/>
      <c r="L21" s="214" t="s">
        <v>1</v>
      </c>
      <c r="M21" s="214"/>
      <c r="N21" s="214" t="s">
        <v>487</v>
      </c>
      <c r="O21" s="214"/>
      <c r="P21" s="214" t="s">
        <v>1</v>
      </c>
      <c r="Q21" s="214"/>
      <c r="R21" s="214" t="s">
        <v>487</v>
      </c>
      <c r="S21" s="214"/>
      <c r="T21" s="214" t="s">
        <v>1</v>
      </c>
      <c r="U21" s="214"/>
      <c r="V21" s="214" t="s">
        <v>487</v>
      </c>
      <c r="W21" s="214"/>
      <c r="X21" s="214" t="s">
        <v>1</v>
      </c>
      <c r="Y21" s="214"/>
      <c r="Z21" s="214" t="s">
        <v>487</v>
      </c>
      <c r="AA21" s="214"/>
      <c r="AB21" s="214" t="s">
        <v>1</v>
      </c>
      <c r="AC21" s="214"/>
      <c r="AD21" s="214" t="s">
        <v>593</v>
      </c>
      <c r="AE21" s="214"/>
      <c r="AF21" s="214" t="s">
        <v>1</v>
      </c>
      <c r="AG21" s="214"/>
      <c r="AH21" s="214" t="s">
        <v>593</v>
      </c>
      <c r="AI21" s="214"/>
      <c r="AJ21" s="214" t="s">
        <v>1</v>
      </c>
      <c r="AK21" s="214"/>
      <c r="AL21" s="214" t="s">
        <v>593</v>
      </c>
      <c r="AM21" s="214"/>
      <c r="AN21" s="214" t="s">
        <v>1</v>
      </c>
      <c r="AO21" s="214"/>
      <c r="AP21" s="214" t="s">
        <v>593</v>
      </c>
      <c r="AQ21" s="214"/>
      <c r="AR21" s="214" t="s">
        <v>1</v>
      </c>
      <c r="AS21" s="214"/>
      <c r="AT21" s="214" t="s">
        <v>593</v>
      </c>
      <c r="AU21" s="214"/>
      <c r="AV21" s="216"/>
      <c r="AW21" s="217"/>
      <c r="AX21" s="55"/>
      <c r="AY21" s="55"/>
    </row>
    <row r="22" spans="1:52" ht="89.25" customHeight="1" x14ac:dyDescent="0.25">
      <c r="A22" s="222"/>
      <c r="B22" s="222"/>
      <c r="C22" s="112" t="s">
        <v>1</v>
      </c>
      <c r="D22" s="112" t="s">
        <v>157</v>
      </c>
      <c r="E22" s="112" t="s">
        <v>484</v>
      </c>
      <c r="F22" s="112" t="s">
        <v>620</v>
      </c>
      <c r="G22" s="222"/>
      <c r="H22" s="112" t="s">
        <v>333</v>
      </c>
      <c r="I22" s="112" t="s">
        <v>334</v>
      </c>
      <c r="J22" s="112" t="s">
        <v>333</v>
      </c>
      <c r="K22" s="112" t="s">
        <v>334</v>
      </c>
      <c r="L22" s="112" t="s">
        <v>333</v>
      </c>
      <c r="M22" s="112" t="s">
        <v>334</v>
      </c>
      <c r="N22" s="112" t="s">
        <v>333</v>
      </c>
      <c r="O22" s="112" t="s">
        <v>334</v>
      </c>
      <c r="P22" s="112" t="s">
        <v>333</v>
      </c>
      <c r="Q22" s="112" t="s">
        <v>334</v>
      </c>
      <c r="R22" s="112" t="s">
        <v>333</v>
      </c>
      <c r="S22" s="112" t="s">
        <v>334</v>
      </c>
      <c r="T22" s="112" t="s">
        <v>333</v>
      </c>
      <c r="U22" s="112" t="s">
        <v>334</v>
      </c>
      <c r="V22" s="112" t="s">
        <v>333</v>
      </c>
      <c r="W22" s="112" t="s">
        <v>334</v>
      </c>
      <c r="X22" s="112" t="s">
        <v>333</v>
      </c>
      <c r="Y22" s="112" t="s">
        <v>334</v>
      </c>
      <c r="Z22" s="112" t="s">
        <v>333</v>
      </c>
      <c r="AA22" s="112" t="s">
        <v>334</v>
      </c>
      <c r="AB22" s="112" t="s">
        <v>333</v>
      </c>
      <c r="AC22" s="112" t="s">
        <v>334</v>
      </c>
      <c r="AD22" s="112" t="s">
        <v>333</v>
      </c>
      <c r="AE22" s="112" t="s">
        <v>334</v>
      </c>
      <c r="AF22" s="112" t="s">
        <v>333</v>
      </c>
      <c r="AG22" s="112" t="s">
        <v>334</v>
      </c>
      <c r="AH22" s="112" t="s">
        <v>333</v>
      </c>
      <c r="AI22" s="112" t="s">
        <v>334</v>
      </c>
      <c r="AJ22" s="112" t="s">
        <v>333</v>
      </c>
      <c r="AK22" s="112" t="s">
        <v>334</v>
      </c>
      <c r="AL22" s="112" t="s">
        <v>333</v>
      </c>
      <c r="AM22" s="112" t="s">
        <v>334</v>
      </c>
      <c r="AN22" s="112" t="s">
        <v>333</v>
      </c>
      <c r="AO22" s="112" t="s">
        <v>334</v>
      </c>
      <c r="AP22" s="112" t="s">
        <v>333</v>
      </c>
      <c r="AQ22" s="112" t="s">
        <v>334</v>
      </c>
      <c r="AR22" s="112" t="s">
        <v>333</v>
      </c>
      <c r="AS22" s="112" t="s">
        <v>334</v>
      </c>
      <c r="AT22" s="112" t="s">
        <v>333</v>
      </c>
      <c r="AU22" s="112" t="s">
        <v>334</v>
      </c>
      <c r="AV22" s="112" t="s">
        <v>485</v>
      </c>
      <c r="AW22" s="112" t="s">
        <v>593</v>
      </c>
      <c r="AX22" s="55"/>
      <c r="AY22" s="55"/>
    </row>
    <row r="23" spans="1:52" ht="19.5" customHeight="1" x14ac:dyDescent="0.25">
      <c r="A23" s="116" t="s">
        <v>600</v>
      </c>
      <c r="B23" s="116" t="s">
        <v>601</v>
      </c>
      <c r="C23" s="116" t="s">
        <v>602</v>
      </c>
      <c r="D23" s="116" t="s">
        <v>603</v>
      </c>
      <c r="E23" s="116" t="s">
        <v>604</v>
      </c>
      <c r="F23" s="116" t="s">
        <v>605</v>
      </c>
      <c r="G23" s="116" t="s">
        <v>606</v>
      </c>
      <c r="H23" s="116" t="s">
        <v>607</v>
      </c>
      <c r="I23" s="116" t="s">
        <v>608</v>
      </c>
      <c r="J23" s="116" t="s">
        <v>609</v>
      </c>
      <c r="K23" s="116" t="s">
        <v>610</v>
      </c>
      <c r="L23" s="116" t="s">
        <v>611</v>
      </c>
      <c r="M23" s="116" t="s">
        <v>612</v>
      </c>
      <c r="N23" s="116" t="s">
        <v>613</v>
      </c>
      <c r="O23" s="116" t="s">
        <v>614</v>
      </c>
      <c r="P23" s="116" t="s">
        <v>615</v>
      </c>
      <c r="Q23" s="116" t="s">
        <v>616</v>
      </c>
      <c r="R23" s="116" t="s">
        <v>617</v>
      </c>
      <c r="S23" s="116" t="s">
        <v>618</v>
      </c>
      <c r="T23" s="116" t="s">
        <v>621</v>
      </c>
      <c r="U23" s="116" t="s">
        <v>622</v>
      </c>
      <c r="V23" s="116" t="s">
        <v>623</v>
      </c>
      <c r="W23" s="116" t="s">
        <v>624</v>
      </c>
      <c r="X23" s="116" t="s">
        <v>625</v>
      </c>
      <c r="Y23" s="116" t="s">
        <v>626</v>
      </c>
      <c r="Z23" s="116" t="s">
        <v>627</v>
      </c>
      <c r="AA23" s="116" t="s">
        <v>628</v>
      </c>
      <c r="AB23" s="116" t="s">
        <v>629</v>
      </c>
      <c r="AC23" s="116" t="s">
        <v>630</v>
      </c>
      <c r="AD23" s="116" t="s">
        <v>631</v>
      </c>
      <c r="AE23" s="116" t="s">
        <v>632</v>
      </c>
      <c r="AF23" s="116" t="s">
        <v>633</v>
      </c>
      <c r="AG23" s="116" t="s">
        <v>634</v>
      </c>
      <c r="AH23" s="116" t="s">
        <v>635</v>
      </c>
      <c r="AI23" s="116" t="s">
        <v>636</v>
      </c>
      <c r="AJ23" s="116" t="s">
        <v>637</v>
      </c>
      <c r="AK23" s="116" t="s">
        <v>638</v>
      </c>
      <c r="AL23" s="116" t="s">
        <v>639</v>
      </c>
      <c r="AM23" s="116" t="s">
        <v>640</v>
      </c>
      <c r="AN23" s="116" t="s">
        <v>641</v>
      </c>
      <c r="AO23" s="116" t="s">
        <v>642</v>
      </c>
      <c r="AP23" s="116" t="s">
        <v>643</v>
      </c>
      <c r="AQ23" s="116" t="s">
        <v>644</v>
      </c>
      <c r="AR23" s="116" t="s">
        <v>645</v>
      </c>
      <c r="AS23" s="116" t="s">
        <v>646</v>
      </c>
      <c r="AT23" s="116" t="s">
        <v>647</v>
      </c>
      <c r="AU23" s="116" t="s">
        <v>648</v>
      </c>
      <c r="AV23" s="116" t="s">
        <v>649</v>
      </c>
      <c r="AW23" s="116" t="s">
        <v>650</v>
      </c>
      <c r="AX23" s="55"/>
      <c r="AY23" s="55"/>
    </row>
    <row r="24" spans="1:52" ht="47.25" customHeight="1" x14ac:dyDescent="0.25">
      <c r="A24" s="117" t="s">
        <v>600</v>
      </c>
      <c r="B24" s="117" t="s">
        <v>156</v>
      </c>
      <c r="C24" s="118" t="s">
        <v>651</v>
      </c>
      <c r="D24" s="118" t="s">
        <v>651</v>
      </c>
      <c r="E24" s="118" t="s">
        <v>651</v>
      </c>
      <c r="F24" s="118" t="s">
        <v>652</v>
      </c>
      <c r="G24" s="118" t="s">
        <v>653</v>
      </c>
      <c r="H24" s="118" t="s">
        <v>654</v>
      </c>
      <c r="I24" s="118" t="s">
        <v>435</v>
      </c>
      <c r="J24" s="118" t="s">
        <v>655</v>
      </c>
      <c r="K24" s="118" t="s">
        <v>603</v>
      </c>
      <c r="L24" s="118" t="s">
        <v>654</v>
      </c>
      <c r="M24" s="118" t="s">
        <v>435</v>
      </c>
      <c r="N24" s="118" t="s">
        <v>656</v>
      </c>
      <c r="O24" s="118" t="s">
        <v>603</v>
      </c>
      <c r="P24" s="118" t="s">
        <v>657</v>
      </c>
      <c r="Q24" s="118" t="s">
        <v>603</v>
      </c>
      <c r="R24" s="118" t="s">
        <v>658</v>
      </c>
      <c r="S24" s="118" t="s">
        <v>603</v>
      </c>
      <c r="T24" s="118" t="s">
        <v>654</v>
      </c>
      <c r="U24" s="118" t="s">
        <v>435</v>
      </c>
      <c r="V24" s="118" t="s">
        <v>659</v>
      </c>
      <c r="W24" s="118" t="s">
        <v>603</v>
      </c>
      <c r="X24" s="118" t="s">
        <v>660</v>
      </c>
      <c r="Y24" s="118" t="s">
        <v>603</v>
      </c>
      <c r="Z24" s="118" t="s">
        <v>661</v>
      </c>
      <c r="AA24" s="118" t="s">
        <v>603</v>
      </c>
      <c r="AB24" s="118" t="s">
        <v>662</v>
      </c>
      <c r="AC24" s="118" t="s">
        <v>603</v>
      </c>
      <c r="AD24" s="118">
        <f>245.35378/1000</f>
        <v>0.24535377999999999</v>
      </c>
      <c r="AE24" s="118" t="s">
        <v>603</v>
      </c>
      <c r="AF24" s="118" t="s">
        <v>654</v>
      </c>
      <c r="AG24" s="118" t="s">
        <v>435</v>
      </c>
      <c r="AH24" s="118">
        <f>2084.06351999996/1000</f>
        <v>2.08406351999996</v>
      </c>
      <c r="AI24" s="118">
        <v>2</v>
      </c>
      <c r="AJ24" s="118" t="s">
        <v>654</v>
      </c>
      <c r="AK24" s="118" t="s">
        <v>435</v>
      </c>
      <c r="AL24" s="118" t="s">
        <v>654</v>
      </c>
      <c r="AM24" s="118" t="s">
        <v>435</v>
      </c>
      <c r="AN24" s="118" t="s">
        <v>654</v>
      </c>
      <c r="AO24" s="118" t="s">
        <v>435</v>
      </c>
      <c r="AP24" s="118" t="s">
        <v>654</v>
      </c>
      <c r="AQ24" s="118" t="s">
        <v>435</v>
      </c>
      <c r="AR24" s="118" t="s">
        <v>654</v>
      </c>
      <c r="AS24" s="118" t="s">
        <v>435</v>
      </c>
      <c r="AT24" s="118" t="s">
        <v>654</v>
      </c>
      <c r="AU24" s="118" t="s">
        <v>435</v>
      </c>
      <c r="AV24" s="118" t="s">
        <v>663</v>
      </c>
      <c r="AW24" s="118" t="s">
        <v>664</v>
      </c>
      <c r="AX24" s="55"/>
      <c r="AY24" s="55"/>
    </row>
    <row r="25" spans="1:52" ht="24" customHeight="1" x14ac:dyDescent="0.25">
      <c r="A25" s="119" t="s">
        <v>155</v>
      </c>
      <c r="B25" s="119" t="s">
        <v>154</v>
      </c>
      <c r="C25" s="112" t="s">
        <v>654</v>
      </c>
      <c r="D25" s="112" t="s">
        <v>654</v>
      </c>
      <c r="E25" s="112" t="s">
        <v>654</v>
      </c>
      <c r="F25" s="112" t="s">
        <v>654</v>
      </c>
      <c r="G25" s="112" t="s">
        <v>654</v>
      </c>
      <c r="H25" s="112" t="s">
        <v>654</v>
      </c>
      <c r="I25" s="112" t="s">
        <v>435</v>
      </c>
      <c r="J25" s="112" t="s">
        <v>654</v>
      </c>
      <c r="K25" s="112" t="s">
        <v>435</v>
      </c>
      <c r="L25" s="112" t="s">
        <v>654</v>
      </c>
      <c r="M25" s="112" t="s">
        <v>435</v>
      </c>
      <c r="N25" s="112" t="s">
        <v>654</v>
      </c>
      <c r="O25" s="112" t="s">
        <v>435</v>
      </c>
      <c r="P25" s="112" t="s">
        <v>654</v>
      </c>
      <c r="Q25" s="112" t="s">
        <v>435</v>
      </c>
      <c r="R25" s="112" t="s">
        <v>654</v>
      </c>
      <c r="S25" s="112" t="s">
        <v>435</v>
      </c>
      <c r="T25" s="112" t="s">
        <v>654</v>
      </c>
      <c r="U25" s="112" t="s">
        <v>435</v>
      </c>
      <c r="V25" s="112" t="s">
        <v>654</v>
      </c>
      <c r="W25" s="112" t="s">
        <v>435</v>
      </c>
      <c r="X25" s="112" t="s">
        <v>654</v>
      </c>
      <c r="Y25" s="112" t="s">
        <v>435</v>
      </c>
      <c r="Z25" s="112" t="s">
        <v>654</v>
      </c>
      <c r="AA25" s="112" t="s">
        <v>435</v>
      </c>
      <c r="AB25" s="112" t="s">
        <v>654</v>
      </c>
      <c r="AC25" s="112" t="s">
        <v>435</v>
      </c>
      <c r="AD25" s="112" t="s">
        <v>654</v>
      </c>
      <c r="AE25" s="112" t="s">
        <v>435</v>
      </c>
      <c r="AF25" s="112" t="s">
        <v>654</v>
      </c>
      <c r="AG25" s="112" t="s">
        <v>435</v>
      </c>
      <c r="AH25" s="112" t="s">
        <v>654</v>
      </c>
      <c r="AI25" s="112" t="s">
        <v>435</v>
      </c>
      <c r="AJ25" s="112" t="s">
        <v>654</v>
      </c>
      <c r="AK25" s="112" t="s">
        <v>435</v>
      </c>
      <c r="AL25" s="112" t="s">
        <v>654</v>
      </c>
      <c r="AM25" s="112" t="s">
        <v>435</v>
      </c>
      <c r="AN25" s="112" t="s">
        <v>654</v>
      </c>
      <c r="AO25" s="112" t="s">
        <v>435</v>
      </c>
      <c r="AP25" s="112" t="s">
        <v>654</v>
      </c>
      <c r="AQ25" s="112" t="s">
        <v>435</v>
      </c>
      <c r="AR25" s="112" t="s">
        <v>654</v>
      </c>
      <c r="AS25" s="112" t="s">
        <v>435</v>
      </c>
      <c r="AT25" s="112" t="s">
        <v>654</v>
      </c>
      <c r="AU25" s="112" t="s">
        <v>435</v>
      </c>
      <c r="AV25" s="112" t="s">
        <v>654</v>
      </c>
      <c r="AW25" s="112" t="s">
        <v>654</v>
      </c>
      <c r="AX25" s="55"/>
      <c r="AY25" s="55"/>
    </row>
    <row r="26" spans="1:52" x14ac:dyDescent="0.25">
      <c r="A26" s="119" t="s">
        <v>153</v>
      </c>
      <c r="B26" s="119" t="s">
        <v>152</v>
      </c>
      <c r="C26" s="112" t="s">
        <v>654</v>
      </c>
      <c r="D26" s="112" t="s">
        <v>654</v>
      </c>
      <c r="E26" s="112" t="s">
        <v>654</v>
      </c>
      <c r="F26" s="112" t="s">
        <v>654</v>
      </c>
      <c r="G26" s="112" t="s">
        <v>654</v>
      </c>
      <c r="H26" s="112" t="s">
        <v>654</v>
      </c>
      <c r="I26" s="112" t="s">
        <v>435</v>
      </c>
      <c r="J26" s="112" t="s">
        <v>654</v>
      </c>
      <c r="K26" s="112" t="s">
        <v>435</v>
      </c>
      <c r="L26" s="112" t="s">
        <v>654</v>
      </c>
      <c r="M26" s="112" t="s">
        <v>435</v>
      </c>
      <c r="N26" s="112" t="s">
        <v>654</v>
      </c>
      <c r="O26" s="112" t="s">
        <v>435</v>
      </c>
      <c r="P26" s="112" t="s">
        <v>654</v>
      </c>
      <c r="Q26" s="112" t="s">
        <v>435</v>
      </c>
      <c r="R26" s="112" t="s">
        <v>654</v>
      </c>
      <c r="S26" s="112" t="s">
        <v>435</v>
      </c>
      <c r="T26" s="112" t="s">
        <v>654</v>
      </c>
      <c r="U26" s="112" t="s">
        <v>435</v>
      </c>
      <c r="V26" s="112" t="s">
        <v>654</v>
      </c>
      <c r="W26" s="112" t="s">
        <v>435</v>
      </c>
      <c r="X26" s="112" t="s">
        <v>654</v>
      </c>
      <c r="Y26" s="112" t="s">
        <v>435</v>
      </c>
      <c r="Z26" s="112" t="s">
        <v>654</v>
      </c>
      <c r="AA26" s="112" t="s">
        <v>435</v>
      </c>
      <c r="AB26" s="112" t="s">
        <v>654</v>
      </c>
      <c r="AC26" s="112" t="s">
        <v>435</v>
      </c>
      <c r="AD26" s="112" t="s">
        <v>654</v>
      </c>
      <c r="AE26" s="112" t="s">
        <v>435</v>
      </c>
      <c r="AF26" s="112" t="s">
        <v>654</v>
      </c>
      <c r="AG26" s="112" t="s">
        <v>435</v>
      </c>
      <c r="AH26" s="112" t="s">
        <v>654</v>
      </c>
      <c r="AI26" s="112" t="s">
        <v>435</v>
      </c>
      <c r="AJ26" s="112" t="s">
        <v>654</v>
      </c>
      <c r="AK26" s="112" t="s">
        <v>435</v>
      </c>
      <c r="AL26" s="112" t="s">
        <v>654</v>
      </c>
      <c r="AM26" s="112" t="s">
        <v>435</v>
      </c>
      <c r="AN26" s="112" t="s">
        <v>654</v>
      </c>
      <c r="AO26" s="112" t="s">
        <v>435</v>
      </c>
      <c r="AP26" s="112" t="s">
        <v>654</v>
      </c>
      <c r="AQ26" s="112" t="s">
        <v>435</v>
      </c>
      <c r="AR26" s="112" t="s">
        <v>654</v>
      </c>
      <c r="AS26" s="112" t="s">
        <v>435</v>
      </c>
      <c r="AT26" s="112" t="s">
        <v>654</v>
      </c>
      <c r="AU26" s="112" t="s">
        <v>435</v>
      </c>
      <c r="AV26" s="112" t="s">
        <v>654</v>
      </c>
      <c r="AW26" s="112" t="s">
        <v>654</v>
      </c>
      <c r="AX26" s="55"/>
      <c r="AY26" s="55"/>
    </row>
    <row r="27" spans="1:52" ht="30" x14ac:dyDescent="0.25">
      <c r="A27" s="119" t="s">
        <v>151</v>
      </c>
      <c r="B27" s="119" t="s">
        <v>300</v>
      </c>
      <c r="C27" s="112" t="s">
        <v>654</v>
      </c>
      <c r="D27" s="112" t="s">
        <v>654</v>
      </c>
      <c r="E27" s="112" t="s">
        <v>654</v>
      </c>
      <c r="F27" s="112" t="s">
        <v>654</v>
      </c>
      <c r="G27" s="112" t="s">
        <v>654</v>
      </c>
      <c r="H27" s="112" t="s">
        <v>654</v>
      </c>
      <c r="I27" s="112" t="s">
        <v>435</v>
      </c>
      <c r="J27" s="112" t="s">
        <v>654</v>
      </c>
      <c r="K27" s="112" t="s">
        <v>435</v>
      </c>
      <c r="L27" s="112" t="s">
        <v>654</v>
      </c>
      <c r="M27" s="112" t="s">
        <v>435</v>
      </c>
      <c r="N27" s="112" t="s">
        <v>654</v>
      </c>
      <c r="O27" s="112" t="s">
        <v>435</v>
      </c>
      <c r="P27" s="112" t="s">
        <v>654</v>
      </c>
      <c r="Q27" s="112" t="s">
        <v>435</v>
      </c>
      <c r="R27" s="112" t="s">
        <v>654</v>
      </c>
      <c r="S27" s="112" t="s">
        <v>435</v>
      </c>
      <c r="T27" s="112" t="s">
        <v>654</v>
      </c>
      <c r="U27" s="112" t="s">
        <v>435</v>
      </c>
      <c r="V27" s="112" t="s">
        <v>654</v>
      </c>
      <c r="W27" s="112" t="s">
        <v>435</v>
      </c>
      <c r="X27" s="112" t="s">
        <v>654</v>
      </c>
      <c r="Y27" s="112" t="s">
        <v>435</v>
      </c>
      <c r="Z27" s="112" t="s">
        <v>654</v>
      </c>
      <c r="AA27" s="112" t="s">
        <v>435</v>
      </c>
      <c r="AB27" s="112" t="s">
        <v>654</v>
      </c>
      <c r="AC27" s="112" t="s">
        <v>435</v>
      </c>
      <c r="AD27" s="112" t="s">
        <v>654</v>
      </c>
      <c r="AE27" s="112" t="s">
        <v>435</v>
      </c>
      <c r="AF27" s="112" t="s">
        <v>654</v>
      </c>
      <c r="AG27" s="112" t="s">
        <v>435</v>
      </c>
      <c r="AH27" s="112" t="s">
        <v>654</v>
      </c>
      <c r="AI27" s="112" t="s">
        <v>435</v>
      </c>
      <c r="AJ27" s="112" t="s">
        <v>654</v>
      </c>
      <c r="AK27" s="112" t="s">
        <v>435</v>
      </c>
      <c r="AL27" s="112" t="s">
        <v>654</v>
      </c>
      <c r="AM27" s="112" t="s">
        <v>435</v>
      </c>
      <c r="AN27" s="112" t="s">
        <v>654</v>
      </c>
      <c r="AO27" s="112" t="s">
        <v>435</v>
      </c>
      <c r="AP27" s="112" t="s">
        <v>654</v>
      </c>
      <c r="AQ27" s="112" t="s">
        <v>435</v>
      </c>
      <c r="AR27" s="112" t="s">
        <v>654</v>
      </c>
      <c r="AS27" s="112" t="s">
        <v>435</v>
      </c>
      <c r="AT27" s="112" t="s">
        <v>654</v>
      </c>
      <c r="AU27" s="112" t="s">
        <v>435</v>
      </c>
      <c r="AV27" s="112" t="s">
        <v>654</v>
      </c>
      <c r="AW27" s="112" t="s">
        <v>654</v>
      </c>
      <c r="AX27" s="56"/>
      <c r="AY27" s="55"/>
    </row>
    <row r="28" spans="1:52" x14ac:dyDescent="0.25">
      <c r="A28" s="119" t="s">
        <v>150</v>
      </c>
      <c r="B28" s="119" t="s">
        <v>665</v>
      </c>
      <c r="C28" s="112" t="s">
        <v>651</v>
      </c>
      <c r="D28" s="112" t="s">
        <v>651</v>
      </c>
      <c r="E28" s="112" t="s">
        <v>651</v>
      </c>
      <c r="F28" s="112" t="s">
        <v>652</v>
      </c>
      <c r="G28" s="112" t="s">
        <v>653</v>
      </c>
      <c r="H28" s="112" t="s">
        <v>654</v>
      </c>
      <c r="I28" s="112" t="s">
        <v>435</v>
      </c>
      <c r="J28" s="112" t="s">
        <v>655</v>
      </c>
      <c r="K28" s="112" t="s">
        <v>603</v>
      </c>
      <c r="L28" s="112" t="s">
        <v>654</v>
      </c>
      <c r="M28" s="112" t="s">
        <v>435</v>
      </c>
      <c r="N28" s="112" t="s">
        <v>656</v>
      </c>
      <c r="O28" s="112" t="s">
        <v>603</v>
      </c>
      <c r="P28" s="112" t="s">
        <v>657</v>
      </c>
      <c r="Q28" s="112" t="s">
        <v>603</v>
      </c>
      <c r="R28" s="112" t="s">
        <v>658</v>
      </c>
      <c r="S28" s="112" t="s">
        <v>603</v>
      </c>
      <c r="T28" s="112" t="s">
        <v>654</v>
      </c>
      <c r="U28" s="112" t="s">
        <v>435</v>
      </c>
      <c r="V28" s="112" t="s">
        <v>659</v>
      </c>
      <c r="W28" s="112" t="s">
        <v>603</v>
      </c>
      <c r="X28" s="112" t="s">
        <v>660</v>
      </c>
      <c r="Y28" s="112" t="s">
        <v>603</v>
      </c>
      <c r="Z28" s="112" t="s">
        <v>661</v>
      </c>
      <c r="AA28" s="112" t="s">
        <v>603</v>
      </c>
      <c r="AB28" s="112" t="s">
        <v>662</v>
      </c>
      <c r="AC28" s="112" t="s">
        <v>603</v>
      </c>
      <c r="AD28" s="112">
        <f>AD24</f>
        <v>0.24535377999999999</v>
      </c>
      <c r="AE28" s="112" t="s">
        <v>603</v>
      </c>
      <c r="AF28" s="112" t="s">
        <v>654</v>
      </c>
      <c r="AG28" s="112" t="s">
        <v>435</v>
      </c>
      <c r="AH28" s="112">
        <f>AH24</f>
        <v>2.08406351999996</v>
      </c>
      <c r="AI28" s="112">
        <v>2</v>
      </c>
      <c r="AJ28" s="112" t="s">
        <v>654</v>
      </c>
      <c r="AK28" s="112" t="s">
        <v>435</v>
      </c>
      <c r="AL28" s="112" t="s">
        <v>654</v>
      </c>
      <c r="AM28" s="112" t="s">
        <v>435</v>
      </c>
      <c r="AN28" s="112" t="s">
        <v>654</v>
      </c>
      <c r="AO28" s="112" t="s">
        <v>435</v>
      </c>
      <c r="AP28" s="112" t="s">
        <v>654</v>
      </c>
      <c r="AQ28" s="112" t="s">
        <v>435</v>
      </c>
      <c r="AR28" s="112" t="s">
        <v>654</v>
      </c>
      <c r="AS28" s="112" t="s">
        <v>435</v>
      </c>
      <c r="AT28" s="112" t="s">
        <v>654</v>
      </c>
      <c r="AU28" s="112" t="s">
        <v>435</v>
      </c>
      <c r="AV28" s="112" t="s">
        <v>663</v>
      </c>
      <c r="AW28" s="112" t="s">
        <v>664</v>
      </c>
      <c r="AX28" s="55"/>
      <c r="AY28" s="55"/>
    </row>
    <row r="29" spans="1:52" x14ac:dyDescent="0.25">
      <c r="A29" s="119" t="s">
        <v>149</v>
      </c>
      <c r="B29" s="119" t="s">
        <v>148</v>
      </c>
      <c r="C29" s="112" t="s">
        <v>654</v>
      </c>
      <c r="D29" s="112" t="s">
        <v>654</v>
      </c>
      <c r="E29" s="112" t="s">
        <v>654</v>
      </c>
      <c r="F29" s="112" t="s">
        <v>654</v>
      </c>
      <c r="G29" s="112" t="s">
        <v>654</v>
      </c>
      <c r="H29" s="112" t="s">
        <v>654</v>
      </c>
      <c r="I29" s="112" t="s">
        <v>435</v>
      </c>
      <c r="J29" s="112" t="s">
        <v>654</v>
      </c>
      <c r="K29" s="112" t="s">
        <v>435</v>
      </c>
      <c r="L29" s="112" t="s">
        <v>654</v>
      </c>
      <c r="M29" s="112" t="s">
        <v>435</v>
      </c>
      <c r="N29" s="112" t="s">
        <v>654</v>
      </c>
      <c r="O29" s="112" t="s">
        <v>435</v>
      </c>
      <c r="P29" s="112" t="s">
        <v>654</v>
      </c>
      <c r="Q29" s="112" t="s">
        <v>435</v>
      </c>
      <c r="R29" s="112" t="s">
        <v>654</v>
      </c>
      <c r="S29" s="112" t="s">
        <v>435</v>
      </c>
      <c r="T29" s="112" t="s">
        <v>654</v>
      </c>
      <c r="U29" s="112" t="s">
        <v>435</v>
      </c>
      <c r="V29" s="112" t="s">
        <v>654</v>
      </c>
      <c r="W29" s="112" t="s">
        <v>435</v>
      </c>
      <c r="X29" s="112" t="s">
        <v>654</v>
      </c>
      <c r="Y29" s="112" t="s">
        <v>435</v>
      </c>
      <c r="Z29" s="112" t="s">
        <v>654</v>
      </c>
      <c r="AA29" s="112" t="s">
        <v>435</v>
      </c>
      <c r="AB29" s="112" t="s">
        <v>654</v>
      </c>
      <c r="AC29" s="112" t="s">
        <v>435</v>
      </c>
      <c r="AD29" s="112" t="s">
        <v>654</v>
      </c>
      <c r="AE29" s="112" t="s">
        <v>435</v>
      </c>
      <c r="AF29" s="112" t="s">
        <v>654</v>
      </c>
      <c r="AG29" s="112" t="s">
        <v>435</v>
      </c>
      <c r="AH29" s="112" t="s">
        <v>654</v>
      </c>
      <c r="AI29" s="112" t="s">
        <v>435</v>
      </c>
      <c r="AJ29" s="112" t="s">
        <v>654</v>
      </c>
      <c r="AK29" s="112" t="s">
        <v>435</v>
      </c>
      <c r="AL29" s="112" t="s">
        <v>654</v>
      </c>
      <c r="AM29" s="112" t="s">
        <v>435</v>
      </c>
      <c r="AN29" s="112" t="s">
        <v>654</v>
      </c>
      <c r="AO29" s="112" t="s">
        <v>435</v>
      </c>
      <c r="AP29" s="112" t="s">
        <v>654</v>
      </c>
      <c r="AQ29" s="112" t="s">
        <v>435</v>
      </c>
      <c r="AR29" s="112" t="s">
        <v>654</v>
      </c>
      <c r="AS29" s="112" t="s">
        <v>435</v>
      </c>
      <c r="AT29" s="112" t="s">
        <v>654</v>
      </c>
      <c r="AU29" s="112" t="s">
        <v>435</v>
      </c>
      <c r="AV29" s="112" t="s">
        <v>654</v>
      </c>
      <c r="AW29" s="112" t="s">
        <v>654</v>
      </c>
      <c r="AX29" s="55"/>
      <c r="AY29" s="55"/>
    </row>
    <row r="30" spans="1:52" ht="42.75" x14ac:dyDescent="0.25">
      <c r="A30" s="117" t="s">
        <v>601</v>
      </c>
      <c r="B30" s="117" t="s">
        <v>147</v>
      </c>
      <c r="C30" s="118" t="s">
        <v>666</v>
      </c>
      <c r="D30" s="118" t="s">
        <v>666</v>
      </c>
      <c r="E30" s="118" t="s">
        <v>666</v>
      </c>
      <c r="F30" s="118" t="s">
        <v>667</v>
      </c>
      <c r="G30" s="118" t="s">
        <v>668</v>
      </c>
      <c r="H30" s="118" t="s">
        <v>654</v>
      </c>
      <c r="I30" s="118" t="s">
        <v>435</v>
      </c>
      <c r="J30" s="118" t="s">
        <v>669</v>
      </c>
      <c r="K30" s="118" t="s">
        <v>603</v>
      </c>
      <c r="L30" s="118" t="s">
        <v>654</v>
      </c>
      <c r="M30" s="118" t="s">
        <v>435</v>
      </c>
      <c r="N30" s="118" t="s">
        <v>670</v>
      </c>
      <c r="O30" s="118" t="s">
        <v>603</v>
      </c>
      <c r="P30" s="118" t="s">
        <v>671</v>
      </c>
      <c r="Q30" s="118" t="s">
        <v>603</v>
      </c>
      <c r="R30" s="118" t="s">
        <v>672</v>
      </c>
      <c r="S30" s="118" t="s">
        <v>602</v>
      </c>
      <c r="T30" s="118" t="s">
        <v>654</v>
      </c>
      <c r="U30" s="118" t="s">
        <v>435</v>
      </c>
      <c r="V30" s="118" t="s">
        <v>659</v>
      </c>
      <c r="W30" s="118" t="s">
        <v>603</v>
      </c>
      <c r="X30" s="118" t="s">
        <v>673</v>
      </c>
      <c r="Y30" s="118" t="s">
        <v>603</v>
      </c>
      <c r="Z30" s="118" t="s">
        <v>661</v>
      </c>
      <c r="AA30" s="118" t="s">
        <v>603</v>
      </c>
      <c r="AB30" s="118" t="s">
        <v>674</v>
      </c>
      <c r="AC30" s="118" t="s">
        <v>603</v>
      </c>
      <c r="AD30" s="118">
        <f>241.0839/1000</f>
        <v>0.24108389999999999</v>
      </c>
      <c r="AE30" s="118" t="s">
        <v>603</v>
      </c>
      <c r="AF30" s="118" t="s">
        <v>654</v>
      </c>
      <c r="AG30" s="118" t="s">
        <v>435</v>
      </c>
      <c r="AH30" s="118">
        <f>1607.65578000002/1000</f>
        <v>1.60765578000002</v>
      </c>
      <c r="AI30" s="118">
        <v>2</v>
      </c>
      <c r="AJ30" s="118" t="s">
        <v>654</v>
      </c>
      <c r="AK30" s="118" t="s">
        <v>435</v>
      </c>
      <c r="AL30" s="118" t="s">
        <v>654</v>
      </c>
      <c r="AM30" s="118" t="s">
        <v>435</v>
      </c>
      <c r="AN30" s="118" t="s">
        <v>654</v>
      </c>
      <c r="AO30" s="118" t="s">
        <v>435</v>
      </c>
      <c r="AP30" s="118" t="s">
        <v>654</v>
      </c>
      <c r="AQ30" s="118" t="s">
        <v>435</v>
      </c>
      <c r="AR30" s="118" t="s">
        <v>654</v>
      </c>
      <c r="AS30" s="118" t="s">
        <v>435</v>
      </c>
      <c r="AT30" s="118" t="s">
        <v>654</v>
      </c>
      <c r="AU30" s="118" t="s">
        <v>435</v>
      </c>
      <c r="AV30" s="118" t="s">
        <v>675</v>
      </c>
      <c r="AW30" s="118" t="s">
        <v>676</v>
      </c>
      <c r="AX30" s="55"/>
      <c r="AY30" s="55"/>
    </row>
    <row r="31" spans="1:52" x14ac:dyDescent="0.25">
      <c r="A31" s="119" t="s">
        <v>146</v>
      </c>
      <c r="B31" s="119" t="s">
        <v>145</v>
      </c>
      <c r="C31" s="112" t="s">
        <v>677</v>
      </c>
      <c r="D31" s="112" t="s">
        <v>677</v>
      </c>
      <c r="E31" s="112" t="s">
        <v>677</v>
      </c>
      <c r="F31" s="112" t="s">
        <v>654</v>
      </c>
      <c r="G31" s="112" t="s">
        <v>677</v>
      </c>
      <c r="H31" s="112" t="s">
        <v>654</v>
      </c>
      <c r="I31" s="112" t="s">
        <v>435</v>
      </c>
      <c r="J31" s="112" t="s">
        <v>654</v>
      </c>
      <c r="K31" s="112" t="s">
        <v>435</v>
      </c>
      <c r="L31" s="112" t="s">
        <v>654</v>
      </c>
      <c r="M31" s="112" t="s">
        <v>435</v>
      </c>
      <c r="N31" s="112" t="s">
        <v>654</v>
      </c>
      <c r="O31" s="112" t="s">
        <v>435</v>
      </c>
      <c r="P31" s="112" t="s">
        <v>654</v>
      </c>
      <c r="Q31" s="112" t="s">
        <v>435</v>
      </c>
      <c r="R31" s="112" t="s">
        <v>654</v>
      </c>
      <c r="S31" s="112" t="s">
        <v>435</v>
      </c>
      <c r="T31" s="112" t="s">
        <v>654</v>
      </c>
      <c r="U31" s="112" t="s">
        <v>435</v>
      </c>
      <c r="V31" s="112" t="s">
        <v>654</v>
      </c>
      <c r="W31" s="112" t="s">
        <v>435</v>
      </c>
      <c r="X31" s="112" t="s">
        <v>654</v>
      </c>
      <c r="Y31" s="112" t="s">
        <v>435</v>
      </c>
      <c r="Z31" s="112" t="s">
        <v>654</v>
      </c>
      <c r="AA31" s="112" t="s">
        <v>435</v>
      </c>
      <c r="AB31" s="112" t="s">
        <v>654</v>
      </c>
      <c r="AC31" s="112" t="s">
        <v>435</v>
      </c>
      <c r="AD31" s="112" t="s">
        <v>654</v>
      </c>
      <c r="AE31" s="112" t="s">
        <v>435</v>
      </c>
      <c r="AF31" s="112" t="s">
        <v>654</v>
      </c>
      <c r="AG31" s="112" t="s">
        <v>435</v>
      </c>
      <c r="AH31" s="112" t="s">
        <v>654</v>
      </c>
      <c r="AI31" s="112" t="s">
        <v>435</v>
      </c>
      <c r="AJ31" s="112" t="s">
        <v>654</v>
      </c>
      <c r="AK31" s="112" t="s">
        <v>435</v>
      </c>
      <c r="AL31" s="112" t="s">
        <v>654</v>
      </c>
      <c r="AM31" s="112" t="s">
        <v>435</v>
      </c>
      <c r="AN31" s="112" t="s">
        <v>654</v>
      </c>
      <c r="AO31" s="112" t="s">
        <v>435</v>
      </c>
      <c r="AP31" s="112" t="s">
        <v>654</v>
      </c>
      <c r="AQ31" s="112" t="s">
        <v>435</v>
      </c>
      <c r="AR31" s="112" t="s">
        <v>654</v>
      </c>
      <c r="AS31" s="112" t="s">
        <v>435</v>
      </c>
      <c r="AT31" s="112" t="s">
        <v>654</v>
      </c>
      <c r="AU31" s="112" t="s">
        <v>435</v>
      </c>
      <c r="AV31" s="112" t="s">
        <v>654</v>
      </c>
      <c r="AW31" s="112" t="s">
        <v>654</v>
      </c>
      <c r="AX31" s="56"/>
      <c r="AY31" s="55"/>
    </row>
    <row r="32" spans="1:52" x14ac:dyDescent="0.25">
      <c r="A32" s="119" t="s">
        <v>144</v>
      </c>
      <c r="B32" s="119" t="s">
        <v>143</v>
      </c>
      <c r="C32" s="112" t="s">
        <v>678</v>
      </c>
      <c r="D32" s="112" t="s">
        <v>678</v>
      </c>
      <c r="E32" s="112" t="s">
        <v>678</v>
      </c>
      <c r="F32" s="112">
        <v>0</v>
      </c>
      <c r="G32" s="112" t="s">
        <v>654</v>
      </c>
      <c r="H32" s="112" t="s">
        <v>654</v>
      </c>
      <c r="I32" s="112" t="s">
        <v>435</v>
      </c>
      <c r="J32" s="112" t="s">
        <v>654</v>
      </c>
      <c r="K32" s="112" t="s">
        <v>435</v>
      </c>
      <c r="L32" s="112" t="s">
        <v>654</v>
      </c>
      <c r="M32" s="112" t="s">
        <v>435</v>
      </c>
      <c r="N32" s="112" t="s">
        <v>679</v>
      </c>
      <c r="O32" s="112" t="s">
        <v>603</v>
      </c>
      <c r="P32" s="112" t="s">
        <v>680</v>
      </c>
      <c r="Q32" s="112" t="s">
        <v>601</v>
      </c>
      <c r="R32" s="112" t="s">
        <v>681</v>
      </c>
      <c r="S32" s="112" t="s">
        <v>601</v>
      </c>
      <c r="T32" s="112" t="s">
        <v>654</v>
      </c>
      <c r="U32" s="112" t="s">
        <v>435</v>
      </c>
      <c r="V32" s="112" t="s">
        <v>654</v>
      </c>
      <c r="W32" s="112" t="s">
        <v>435</v>
      </c>
      <c r="X32" s="112" t="s">
        <v>654</v>
      </c>
      <c r="Y32" s="112" t="s">
        <v>435</v>
      </c>
      <c r="Z32" s="112" t="s">
        <v>654</v>
      </c>
      <c r="AA32" s="112" t="s">
        <v>435</v>
      </c>
      <c r="AB32" s="112" t="s">
        <v>654</v>
      </c>
      <c r="AC32" s="112" t="s">
        <v>435</v>
      </c>
      <c r="AD32" s="112" t="s">
        <v>654</v>
      </c>
      <c r="AE32" s="112" t="s">
        <v>435</v>
      </c>
      <c r="AF32" s="112" t="s">
        <v>654</v>
      </c>
      <c r="AG32" s="112" t="s">
        <v>435</v>
      </c>
      <c r="AH32" s="112" t="s">
        <v>654</v>
      </c>
      <c r="AI32" s="112" t="s">
        <v>435</v>
      </c>
      <c r="AJ32" s="112" t="s">
        <v>654</v>
      </c>
      <c r="AK32" s="112" t="s">
        <v>435</v>
      </c>
      <c r="AL32" s="112" t="s">
        <v>654</v>
      </c>
      <c r="AM32" s="112" t="s">
        <v>435</v>
      </c>
      <c r="AN32" s="112" t="s">
        <v>654</v>
      </c>
      <c r="AO32" s="112" t="s">
        <v>435</v>
      </c>
      <c r="AP32" s="112" t="s">
        <v>654</v>
      </c>
      <c r="AQ32" s="112" t="s">
        <v>435</v>
      </c>
      <c r="AR32" s="112" t="s">
        <v>654</v>
      </c>
      <c r="AS32" s="112" t="s">
        <v>435</v>
      </c>
      <c r="AT32" s="112" t="s">
        <v>654</v>
      </c>
      <c r="AU32" s="112" t="s">
        <v>435</v>
      </c>
      <c r="AV32" s="112" t="s">
        <v>682</v>
      </c>
      <c r="AW32" s="112" t="s">
        <v>682</v>
      </c>
      <c r="AX32" s="56"/>
      <c r="AY32" s="55"/>
    </row>
    <row r="33" spans="1:51" x14ac:dyDescent="0.25">
      <c r="A33" s="119" t="s">
        <v>142</v>
      </c>
      <c r="B33" s="119" t="s">
        <v>141</v>
      </c>
      <c r="C33" s="112" t="s">
        <v>683</v>
      </c>
      <c r="D33" s="112" t="s">
        <v>683</v>
      </c>
      <c r="E33" s="112" t="s">
        <v>683</v>
      </c>
      <c r="F33" s="112">
        <v>0</v>
      </c>
      <c r="G33" s="112" t="s">
        <v>654</v>
      </c>
      <c r="H33" s="112" t="s">
        <v>654</v>
      </c>
      <c r="I33" s="112" t="s">
        <v>435</v>
      </c>
      <c r="J33" s="112" t="s">
        <v>654</v>
      </c>
      <c r="K33" s="112" t="s">
        <v>435</v>
      </c>
      <c r="L33" s="112" t="s">
        <v>654</v>
      </c>
      <c r="M33" s="112" t="s">
        <v>435</v>
      </c>
      <c r="N33" s="112" t="s">
        <v>684</v>
      </c>
      <c r="O33" s="112" t="s">
        <v>603</v>
      </c>
      <c r="P33" s="112" t="s">
        <v>685</v>
      </c>
      <c r="Q33" s="112" t="s">
        <v>601</v>
      </c>
      <c r="R33" s="112" t="s">
        <v>686</v>
      </c>
      <c r="S33" s="112" t="s">
        <v>601</v>
      </c>
      <c r="T33" s="112" t="s">
        <v>654</v>
      </c>
      <c r="U33" s="112" t="s">
        <v>435</v>
      </c>
      <c r="V33" s="112" t="s">
        <v>654</v>
      </c>
      <c r="W33" s="112" t="s">
        <v>435</v>
      </c>
      <c r="X33" s="112" t="s">
        <v>654</v>
      </c>
      <c r="Y33" s="112" t="s">
        <v>435</v>
      </c>
      <c r="Z33" s="112" t="s">
        <v>654</v>
      </c>
      <c r="AA33" s="112" t="s">
        <v>435</v>
      </c>
      <c r="AB33" s="112" t="s">
        <v>654</v>
      </c>
      <c r="AC33" s="112" t="s">
        <v>435</v>
      </c>
      <c r="AD33" s="112" t="s">
        <v>654</v>
      </c>
      <c r="AE33" s="112" t="s">
        <v>435</v>
      </c>
      <c r="AF33" s="112" t="s">
        <v>654</v>
      </c>
      <c r="AG33" s="112" t="s">
        <v>435</v>
      </c>
      <c r="AH33" s="112" t="s">
        <v>654</v>
      </c>
      <c r="AI33" s="112" t="s">
        <v>435</v>
      </c>
      <c r="AJ33" s="112" t="s">
        <v>654</v>
      </c>
      <c r="AK33" s="112" t="s">
        <v>435</v>
      </c>
      <c r="AL33" s="112" t="s">
        <v>654</v>
      </c>
      <c r="AM33" s="112" t="s">
        <v>435</v>
      </c>
      <c r="AN33" s="112" t="s">
        <v>654</v>
      </c>
      <c r="AO33" s="112" t="s">
        <v>435</v>
      </c>
      <c r="AP33" s="112" t="s">
        <v>654</v>
      </c>
      <c r="AQ33" s="112" t="s">
        <v>435</v>
      </c>
      <c r="AR33" s="112" t="s">
        <v>654</v>
      </c>
      <c r="AS33" s="112" t="s">
        <v>435</v>
      </c>
      <c r="AT33" s="112" t="s">
        <v>654</v>
      </c>
      <c r="AU33" s="112" t="s">
        <v>435</v>
      </c>
      <c r="AV33" s="112" t="s">
        <v>687</v>
      </c>
      <c r="AW33" s="112" t="s">
        <v>687</v>
      </c>
      <c r="AX33" s="56"/>
      <c r="AY33" s="55"/>
    </row>
    <row r="34" spans="1:51" x14ac:dyDescent="0.25">
      <c r="A34" s="119" t="s">
        <v>140</v>
      </c>
      <c r="B34" s="119" t="s">
        <v>139</v>
      </c>
      <c r="C34" s="112" t="s">
        <v>688</v>
      </c>
      <c r="D34" s="112" t="s">
        <v>688</v>
      </c>
      <c r="E34" s="112" t="s">
        <v>688</v>
      </c>
      <c r="F34" s="112" t="s">
        <v>667</v>
      </c>
      <c r="G34" s="112" t="s">
        <v>653</v>
      </c>
      <c r="H34" s="112" t="s">
        <v>654</v>
      </c>
      <c r="I34" s="112" t="s">
        <v>435</v>
      </c>
      <c r="J34" s="112" t="s">
        <v>669</v>
      </c>
      <c r="K34" s="112" t="s">
        <v>603</v>
      </c>
      <c r="L34" s="112" t="s">
        <v>654</v>
      </c>
      <c r="M34" s="112" t="s">
        <v>435</v>
      </c>
      <c r="N34" s="112" t="s">
        <v>689</v>
      </c>
      <c r="O34" s="112" t="s">
        <v>603</v>
      </c>
      <c r="P34" s="112" t="s">
        <v>690</v>
      </c>
      <c r="Q34" s="112" t="s">
        <v>603</v>
      </c>
      <c r="R34" s="112" t="s">
        <v>691</v>
      </c>
      <c r="S34" s="112" t="s">
        <v>602</v>
      </c>
      <c r="T34" s="112" t="s">
        <v>654</v>
      </c>
      <c r="U34" s="112" t="s">
        <v>435</v>
      </c>
      <c r="V34" s="112" t="s">
        <v>659</v>
      </c>
      <c r="W34" s="112" t="s">
        <v>603</v>
      </c>
      <c r="X34" s="112" t="s">
        <v>673</v>
      </c>
      <c r="Y34" s="112" t="s">
        <v>603</v>
      </c>
      <c r="Z34" s="112" t="s">
        <v>661</v>
      </c>
      <c r="AA34" s="112" t="s">
        <v>603</v>
      </c>
      <c r="AB34" s="112" t="s">
        <v>674</v>
      </c>
      <c r="AC34" s="112" t="s">
        <v>603</v>
      </c>
      <c r="AD34" s="112">
        <f>AD30</f>
        <v>0.24108389999999999</v>
      </c>
      <c r="AE34" s="112" t="s">
        <v>603</v>
      </c>
      <c r="AF34" s="112" t="s">
        <v>654</v>
      </c>
      <c r="AG34" s="112" t="s">
        <v>435</v>
      </c>
      <c r="AH34" s="112">
        <f>AH30</f>
        <v>1.60765578000002</v>
      </c>
      <c r="AI34" s="136">
        <v>2</v>
      </c>
      <c r="AJ34" s="112" t="s">
        <v>654</v>
      </c>
      <c r="AK34" s="112" t="s">
        <v>435</v>
      </c>
      <c r="AL34" s="112" t="s">
        <v>654</v>
      </c>
      <c r="AM34" s="112" t="s">
        <v>435</v>
      </c>
      <c r="AN34" s="112" t="s">
        <v>654</v>
      </c>
      <c r="AO34" s="112" t="s">
        <v>435</v>
      </c>
      <c r="AP34" s="112" t="s">
        <v>654</v>
      </c>
      <c r="AQ34" s="112" t="s">
        <v>435</v>
      </c>
      <c r="AR34" s="112" t="s">
        <v>654</v>
      </c>
      <c r="AS34" s="112" t="s">
        <v>435</v>
      </c>
      <c r="AT34" s="112" t="s">
        <v>654</v>
      </c>
      <c r="AU34" s="112" t="s">
        <v>435</v>
      </c>
      <c r="AV34" s="112" t="s">
        <v>692</v>
      </c>
      <c r="AW34" s="112" t="s">
        <v>693</v>
      </c>
      <c r="AX34" s="56"/>
      <c r="AY34" s="57"/>
    </row>
    <row r="35" spans="1:51" ht="28.5" x14ac:dyDescent="0.25">
      <c r="A35" s="117" t="s">
        <v>602</v>
      </c>
      <c r="B35" s="117" t="s">
        <v>694</v>
      </c>
      <c r="C35" s="118"/>
      <c r="D35" s="118"/>
      <c r="E35" s="118"/>
      <c r="F35" s="112"/>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18"/>
      <c r="AL35" s="118"/>
      <c r="AM35" s="118"/>
      <c r="AN35" s="118"/>
      <c r="AO35" s="118"/>
      <c r="AP35" s="118"/>
      <c r="AQ35" s="118"/>
      <c r="AR35" s="118"/>
      <c r="AS35" s="118"/>
      <c r="AT35" s="118"/>
      <c r="AU35" s="118"/>
      <c r="AV35" s="118"/>
      <c r="AW35" s="118"/>
      <c r="AX35" s="55"/>
      <c r="AY35" s="55"/>
    </row>
    <row r="36" spans="1:51" s="47" customFormat="1" ht="30" x14ac:dyDescent="0.25">
      <c r="A36" s="119" t="s">
        <v>138</v>
      </c>
      <c r="B36" s="119" t="s">
        <v>137</v>
      </c>
      <c r="C36" s="112" t="s">
        <v>654</v>
      </c>
      <c r="D36" s="112" t="s">
        <v>654</v>
      </c>
      <c r="E36" s="112" t="s">
        <v>654</v>
      </c>
      <c r="F36" s="112" t="s">
        <v>654</v>
      </c>
      <c r="G36" s="112" t="s">
        <v>654</v>
      </c>
      <c r="H36" s="112" t="s">
        <v>654</v>
      </c>
      <c r="I36" s="112" t="s">
        <v>435</v>
      </c>
      <c r="J36" s="112" t="s">
        <v>654</v>
      </c>
      <c r="K36" s="112" t="s">
        <v>435</v>
      </c>
      <c r="L36" s="112" t="s">
        <v>654</v>
      </c>
      <c r="M36" s="112" t="s">
        <v>435</v>
      </c>
      <c r="N36" s="112" t="s">
        <v>654</v>
      </c>
      <c r="O36" s="112" t="s">
        <v>435</v>
      </c>
      <c r="P36" s="112" t="s">
        <v>654</v>
      </c>
      <c r="Q36" s="112" t="s">
        <v>435</v>
      </c>
      <c r="R36" s="112" t="s">
        <v>654</v>
      </c>
      <c r="S36" s="112" t="s">
        <v>435</v>
      </c>
      <c r="T36" s="112" t="s">
        <v>654</v>
      </c>
      <c r="U36" s="112" t="s">
        <v>435</v>
      </c>
      <c r="V36" s="112" t="s">
        <v>654</v>
      </c>
      <c r="W36" s="112" t="s">
        <v>435</v>
      </c>
      <c r="X36" s="112" t="s">
        <v>654</v>
      </c>
      <c r="Y36" s="112" t="s">
        <v>435</v>
      </c>
      <c r="Z36" s="112" t="s">
        <v>654</v>
      </c>
      <c r="AA36" s="112" t="s">
        <v>435</v>
      </c>
      <c r="AB36" s="112" t="s">
        <v>654</v>
      </c>
      <c r="AC36" s="112" t="s">
        <v>435</v>
      </c>
      <c r="AD36" s="112" t="s">
        <v>654</v>
      </c>
      <c r="AE36" s="112" t="s">
        <v>435</v>
      </c>
      <c r="AF36" s="112" t="s">
        <v>654</v>
      </c>
      <c r="AG36" s="112" t="s">
        <v>435</v>
      </c>
      <c r="AH36" s="112" t="s">
        <v>654</v>
      </c>
      <c r="AI36" s="112" t="s">
        <v>435</v>
      </c>
      <c r="AJ36" s="112" t="s">
        <v>654</v>
      </c>
      <c r="AK36" s="112" t="s">
        <v>435</v>
      </c>
      <c r="AL36" s="112" t="s">
        <v>654</v>
      </c>
      <c r="AM36" s="112" t="s">
        <v>435</v>
      </c>
      <c r="AN36" s="112" t="s">
        <v>654</v>
      </c>
      <c r="AO36" s="112" t="s">
        <v>435</v>
      </c>
      <c r="AP36" s="112" t="s">
        <v>654</v>
      </c>
      <c r="AQ36" s="112" t="s">
        <v>435</v>
      </c>
      <c r="AR36" s="112" t="s">
        <v>654</v>
      </c>
      <c r="AS36" s="112" t="s">
        <v>435</v>
      </c>
      <c r="AT36" s="112" t="s">
        <v>654</v>
      </c>
      <c r="AU36" s="112" t="s">
        <v>435</v>
      </c>
      <c r="AV36" s="112" t="s">
        <v>654</v>
      </c>
      <c r="AW36" s="112" t="s">
        <v>654</v>
      </c>
      <c r="AX36" s="58"/>
      <c r="AY36" s="58"/>
    </row>
    <row r="37" spans="1:51" s="47" customFormat="1" x14ac:dyDescent="0.25">
      <c r="A37" s="119" t="s">
        <v>136</v>
      </c>
      <c r="B37" s="119" t="s">
        <v>126</v>
      </c>
      <c r="C37" s="112" t="s">
        <v>695</v>
      </c>
      <c r="D37" s="112" t="s">
        <v>695</v>
      </c>
      <c r="E37" s="112" t="s">
        <v>695</v>
      </c>
      <c r="F37" s="112" t="s">
        <v>695</v>
      </c>
      <c r="G37" s="112" t="s">
        <v>654</v>
      </c>
      <c r="H37" s="112" t="s">
        <v>654</v>
      </c>
      <c r="I37" s="112" t="s">
        <v>435</v>
      </c>
      <c r="J37" s="112" t="s">
        <v>654</v>
      </c>
      <c r="K37" s="112" t="s">
        <v>435</v>
      </c>
      <c r="L37" s="112" t="s">
        <v>654</v>
      </c>
      <c r="M37" s="112" t="s">
        <v>435</v>
      </c>
      <c r="N37" s="112" t="s">
        <v>654</v>
      </c>
      <c r="O37" s="112" t="s">
        <v>435</v>
      </c>
      <c r="P37" s="112" t="s">
        <v>654</v>
      </c>
      <c r="Q37" s="112" t="s">
        <v>435</v>
      </c>
      <c r="R37" s="112" t="s">
        <v>654</v>
      </c>
      <c r="S37" s="112" t="s">
        <v>435</v>
      </c>
      <c r="T37" s="112" t="s">
        <v>654</v>
      </c>
      <c r="U37" s="112" t="s">
        <v>435</v>
      </c>
      <c r="V37" s="112" t="s">
        <v>654</v>
      </c>
      <c r="W37" s="112" t="s">
        <v>435</v>
      </c>
      <c r="X37" s="112" t="s">
        <v>654</v>
      </c>
      <c r="Y37" s="112" t="s">
        <v>435</v>
      </c>
      <c r="Z37" s="112" t="s">
        <v>654</v>
      </c>
      <c r="AA37" s="112" t="s">
        <v>435</v>
      </c>
      <c r="AB37" s="112" t="s">
        <v>654</v>
      </c>
      <c r="AC37" s="112" t="s">
        <v>603</v>
      </c>
      <c r="AD37" s="136" t="s">
        <v>654</v>
      </c>
      <c r="AE37" s="136" t="s">
        <v>435</v>
      </c>
      <c r="AF37" s="112" t="s">
        <v>654</v>
      </c>
      <c r="AG37" s="112" t="s">
        <v>435</v>
      </c>
      <c r="AH37" s="136" t="s">
        <v>695</v>
      </c>
      <c r="AI37" s="136" t="s">
        <v>603</v>
      </c>
      <c r="AJ37" s="112" t="s">
        <v>654</v>
      </c>
      <c r="AK37" s="112" t="s">
        <v>435</v>
      </c>
      <c r="AL37" s="112" t="s">
        <v>654</v>
      </c>
      <c r="AM37" s="112" t="s">
        <v>435</v>
      </c>
      <c r="AN37" s="112" t="s">
        <v>654</v>
      </c>
      <c r="AO37" s="112" t="s">
        <v>435</v>
      </c>
      <c r="AP37" s="112" t="s">
        <v>654</v>
      </c>
      <c r="AQ37" s="112" t="s">
        <v>435</v>
      </c>
      <c r="AR37" s="112" t="s">
        <v>654</v>
      </c>
      <c r="AS37" s="112" t="s">
        <v>435</v>
      </c>
      <c r="AT37" s="112" t="s">
        <v>654</v>
      </c>
      <c r="AU37" s="112" t="s">
        <v>435</v>
      </c>
      <c r="AV37" s="112" t="s">
        <v>695</v>
      </c>
      <c r="AW37" s="112" t="s">
        <v>695</v>
      </c>
      <c r="AX37" s="59"/>
      <c r="AY37" s="60"/>
    </row>
    <row r="38" spans="1:51" s="47" customFormat="1" x14ac:dyDescent="0.25">
      <c r="A38" s="119" t="s">
        <v>135</v>
      </c>
      <c r="B38" s="119" t="s">
        <v>124</v>
      </c>
      <c r="C38" s="112" t="s">
        <v>654</v>
      </c>
      <c r="D38" s="112" t="s">
        <v>654</v>
      </c>
      <c r="E38" s="112" t="s">
        <v>654</v>
      </c>
      <c r="F38" s="112" t="s">
        <v>654</v>
      </c>
      <c r="G38" s="112" t="s">
        <v>654</v>
      </c>
      <c r="H38" s="112" t="s">
        <v>654</v>
      </c>
      <c r="I38" s="112" t="s">
        <v>435</v>
      </c>
      <c r="J38" s="112" t="s">
        <v>654</v>
      </c>
      <c r="K38" s="112" t="s">
        <v>435</v>
      </c>
      <c r="L38" s="112" t="s">
        <v>654</v>
      </c>
      <c r="M38" s="112" t="s">
        <v>435</v>
      </c>
      <c r="N38" s="112" t="s">
        <v>654</v>
      </c>
      <c r="O38" s="112" t="s">
        <v>435</v>
      </c>
      <c r="P38" s="112" t="s">
        <v>654</v>
      </c>
      <c r="Q38" s="112" t="s">
        <v>435</v>
      </c>
      <c r="R38" s="112" t="s">
        <v>654</v>
      </c>
      <c r="S38" s="112" t="s">
        <v>435</v>
      </c>
      <c r="T38" s="112" t="s">
        <v>654</v>
      </c>
      <c r="U38" s="112" t="s">
        <v>435</v>
      </c>
      <c r="V38" s="112" t="s">
        <v>654</v>
      </c>
      <c r="W38" s="112" t="s">
        <v>435</v>
      </c>
      <c r="X38" s="112" t="s">
        <v>654</v>
      </c>
      <c r="Y38" s="112" t="s">
        <v>435</v>
      </c>
      <c r="Z38" s="112" t="s">
        <v>654</v>
      </c>
      <c r="AA38" s="112" t="s">
        <v>435</v>
      </c>
      <c r="AB38" s="112" t="s">
        <v>654</v>
      </c>
      <c r="AC38" s="112" t="s">
        <v>435</v>
      </c>
      <c r="AD38" s="136" t="s">
        <v>654</v>
      </c>
      <c r="AE38" s="136" t="s">
        <v>435</v>
      </c>
      <c r="AF38" s="112" t="s">
        <v>654</v>
      </c>
      <c r="AG38" s="112" t="s">
        <v>435</v>
      </c>
      <c r="AH38" s="136" t="s">
        <v>654</v>
      </c>
      <c r="AI38" s="136" t="s">
        <v>435</v>
      </c>
      <c r="AJ38" s="112" t="s">
        <v>654</v>
      </c>
      <c r="AK38" s="112" t="s">
        <v>435</v>
      </c>
      <c r="AL38" s="112" t="s">
        <v>654</v>
      </c>
      <c r="AM38" s="112" t="s">
        <v>435</v>
      </c>
      <c r="AN38" s="112" t="s">
        <v>654</v>
      </c>
      <c r="AO38" s="112" t="s">
        <v>435</v>
      </c>
      <c r="AP38" s="112" t="s">
        <v>654</v>
      </c>
      <c r="AQ38" s="112" t="s">
        <v>435</v>
      </c>
      <c r="AR38" s="112" t="s">
        <v>654</v>
      </c>
      <c r="AS38" s="112" t="s">
        <v>435</v>
      </c>
      <c r="AT38" s="112" t="s">
        <v>654</v>
      </c>
      <c r="AU38" s="112" t="s">
        <v>435</v>
      </c>
      <c r="AV38" s="112" t="s">
        <v>654</v>
      </c>
      <c r="AW38" s="112" t="s">
        <v>654</v>
      </c>
      <c r="AX38" s="59"/>
      <c r="AY38" s="60"/>
    </row>
    <row r="39" spans="1:51" s="47" customFormat="1" ht="30" x14ac:dyDescent="0.25">
      <c r="A39" s="119" t="s">
        <v>134</v>
      </c>
      <c r="B39" s="119" t="s">
        <v>122</v>
      </c>
      <c r="C39" s="112" t="s">
        <v>696</v>
      </c>
      <c r="D39" s="112" t="s">
        <v>696</v>
      </c>
      <c r="E39" s="112" t="s">
        <v>696</v>
      </c>
      <c r="F39" s="112" t="s">
        <v>696</v>
      </c>
      <c r="G39" s="112" t="s">
        <v>654</v>
      </c>
      <c r="H39" s="112" t="s">
        <v>654</v>
      </c>
      <c r="I39" s="112" t="s">
        <v>435</v>
      </c>
      <c r="J39" s="112" t="s">
        <v>654</v>
      </c>
      <c r="K39" s="112" t="s">
        <v>435</v>
      </c>
      <c r="L39" s="112" t="s">
        <v>654</v>
      </c>
      <c r="M39" s="112" t="s">
        <v>435</v>
      </c>
      <c r="N39" s="112" t="s">
        <v>654</v>
      </c>
      <c r="O39" s="112" t="s">
        <v>435</v>
      </c>
      <c r="P39" s="112" t="s">
        <v>654</v>
      </c>
      <c r="Q39" s="112" t="s">
        <v>435</v>
      </c>
      <c r="R39" s="112" t="s">
        <v>654</v>
      </c>
      <c r="S39" s="112" t="s">
        <v>435</v>
      </c>
      <c r="T39" s="112" t="s">
        <v>654</v>
      </c>
      <c r="U39" s="112" t="s">
        <v>435</v>
      </c>
      <c r="V39" s="112" t="s">
        <v>654</v>
      </c>
      <c r="W39" s="112" t="s">
        <v>435</v>
      </c>
      <c r="X39" s="112" t="s">
        <v>654</v>
      </c>
      <c r="Y39" s="112" t="s">
        <v>435</v>
      </c>
      <c r="Z39" s="112" t="s">
        <v>654</v>
      </c>
      <c r="AA39" s="112" t="s">
        <v>435</v>
      </c>
      <c r="AB39" s="112" t="s">
        <v>654</v>
      </c>
      <c r="AC39" s="112" t="s">
        <v>603</v>
      </c>
      <c r="AD39" s="136" t="s">
        <v>654</v>
      </c>
      <c r="AE39" s="136" t="s">
        <v>435</v>
      </c>
      <c r="AF39" s="112" t="s">
        <v>654</v>
      </c>
      <c r="AG39" s="112" t="s">
        <v>435</v>
      </c>
      <c r="AH39" s="136" t="s">
        <v>696</v>
      </c>
      <c r="AI39" s="136" t="s">
        <v>603</v>
      </c>
      <c r="AJ39" s="112" t="s">
        <v>654</v>
      </c>
      <c r="AK39" s="112" t="s">
        <v>435</v>
      </c>
      <c r="AL39" s="112" t="s">
        <v>654</v>
      </c>
      <c r="AM39" s="112" t="s">
        <v>435</v>
      </c>
      <c r="AN39" s="112" t="s">
        <v>654</v>
      </c>
      <c r="AO39" s="112" t="s">
        <v>435</v>
      </c>
      <c r="AP39" s="112" t="s">
        <v>654</v>
      </c>
      <c r="AQ39" s="112" t="s">
        <v>435</v>
      </c>
      <c r="AR39" s="112" t="s">
        <v>654</v>
      </c>
      <c r="AS39" s="112" t="s">
        <v>435</v>
      </c>
      <c r="AT39" s="112" t="s">
        <v>654</v>
      </c>
      <c r="AU39" s="112" t="s">
        <v>435</v>
      </c>
      <c r="AV39" s="112" t="s">
        <v>696</v>
      </c>
      <c r="AW39" s="112" t="s">
        <v>696</v>
      </c>
      <c r="AX39" s="59"/>
      <c r="AY39" s="60"/>
    </row>
    <row r="40" spans="1:51" s="47" customFormat="1" ht="30" x14ac:dyDescent="0.25">
      <c r="A40" s="119" t="s">
        <v>133</v>
      </c>
      <c r="B40" s="119" t="s">
        <v>120</v>
      </c>
      <c r="C40" s="112" t="s">
        <v>654</v>
      </c>
      <c r="D40" s="112" t="s">
        <v>654</v>
      </c>
      <c r="E40" s="112" t="s">
        <v>654</v>
      </c>
      <c r="F40" s="112" t="s">
        <v>654</v>
      </c>
      <c r="G40" s="112" t="s">
        <v>654</v>
      </c>
      <c r="H40" s="112" t="s">
        <v>654</v>
      </c>
      <c r="I40" s="112" t="s">
        <v>435</v>
      </c>
      <c r="J40" s="112" t="s">
        <v>654</v>
      </c>
      <c r="K40" s="112" t="s">
        <v>435</v>
      </c>
      <c r="L40" s="112" t="s">
        <v>654</v>
      </c>
      <c r="M40" s="112" t="s">
        <v>435</v>
      </c>
      <c r="N40" s="112" t="s">
        <v>654</v>
      </c>
      <c r="O40" s="112" t="s">
        <v>435</v>
      </c>
      <c r="P40" s="112" t="s">
        <v>654</v>
      </c>
      <c r="Q40" s="112" t="s">
        <v>435</v>
      </c>
      <c r="R40" s="112" t="s">
        <v>654</v>
      </c>
      <c r="S40" s="112" t="s">
        <v>435</v>
      </c>
      <c r="T40" s="112" t="s">
        <v>654</v>
      </c>
      <c r="U40" s="112" t="s">
        <v>435</v>
      </c>
      <c r="V40" s="112" t="s">
        <v>654</v>
      </c>
      <c r="W40" s="112" t="s">
        <v>435</v>
      </c>
      <c r="X40" s="112" t="s">
        <v>654</v>
      </c>
      <c r="Y40" s="112" t="s">
        <v>435</v>
      </c>
      <c r="Z40" s="112" t="s">
        <v>654</v>
      </c>
      <c r="AA40" s="112" t="s">
        <v>435</v>
      </c>
      <c r="AB40" s="112" t="s">
        <v>654</v>
      </c>
      <c r="AC40" s="112" t="s">
        <v>435</v>
      </c>
      <c r="AD40" s="136" t="s">
        <v>654</v>
      </c>
      <c r="AE40" s="136" t="s">
        <v>435</v>
      </c>
      <c r="AF40" s="112" t="s">
        <v>654</v>
      </c>
      <c r="AG40" s="112" t="s">
        <v>435</v>
      </c>
      <c r="AH40" s="136" t="s">
        <v>654</v>
      </c>
      <c r="AI40" s="136" t="s">
        <v>435</v>
      </c>
      <c r="AJ40" s="112" t="s">
        <v>654</v>
      </c>
      <c r="AK40" s="112" t="s">
        <v>435</v>
      </c>
      <c r="AL40" s="112" t="s">
        <v>654</v>
      </c>
      <c r="AM40" s="112" t="s">
        <v>435</v>
      </c>
      <c r="AN40" s="112" t="s">
        <v>654</v>
      </c>
      <c r="AO40" s="112" t="s">
        <v>435</v>
      </c>
      <c r="AP40" s="112" t="s">
        <v>654</v>
      </c>
      <c r="AQ40" s="112" t="s">
        <v>435</v>
      </c>
      <c r="AR40" s="112" t="s">
        <v>654</v>
      </c>
      <c r="AS40" s="112" t="s">
        <v>435</v>
      </c>
      <c r="AT40" s="112" t="s">
        <v>654</v>
      </c>
      <c r="AU40" s="112" t="s">
        <v>435</v>
      </c>
      <c r="AV40" s="112" t="s">
        <v>654</v>
      </c>
      <c r="AW40" s="112" t="s">
        <v>654</v>
      </c>
      <c r="AX40" s="59"/>
      <c r="AY40" s="60"/>
    </row>
    <row r="41" spans="1:51" s="47" customFormat="1" x14ac:dyDescent="0.25">
      <c r="A41" s="119" t="s">
        <v>132</v>
      </c>
      <c r="B41" s="119" t="s">
        <v>118</v>
      </c>
      <c r="C41" s="112" t="s">
        <v>654</v>
      </c>
      <c r="D41" s="112" t="s">
        <v>654</v>
      </c>
      <c r="E41" s="112" t="s">
        <v>654</v>
      </c>
      <c r="F41" s="112" t="s">
        <v>654</v>
      </c>
      <c r="G41" s="112" t="s">
        <v>654</v>
      </c>
      <c r="H41" s="112" t="s">
        <v>654</v>
      </c>
      <c r="I41" s="112" t="s">
        <v>435</v>
      </c>
      <c r="J41" s="112" t="s">
        <v>654</v>
      </c>
      <c r="K41" s="112" t="s">
        <v>435</v>
      </c>
      <c r="L41" s="112" t="s">
        <v>654</v>
      </c>
      <c r="M41" s="112" t="s">
        <v>435</v>
      </c>
      <c r="N41" s="112" t="s">
        <v>654</v>
      </c>
      <c r="O41" s="112" t="s">
        <v>435</v>
      </c>
      <c r="P41" s="112" t="s">
        <v>654</v>
      </c>
      <c r="Q41" s="112" t="s">
        <v>435</v>
      </c>
      <c r="R41" s="112" t="s">
        <v>654</v>
      </c>
      <c r="S41" s="112" t="s">
        <v>435</v>
      </c>
      <c r="T41" s="112" t="s">
        <v>654</v>
      </c>
      <c r="U41" s="112" t="s">
        <v>435</v>
      </c>
      <c r="V41" s="112" t="s">
        <v>654</v>
      </c>
      <c r="W41" s="112" t="s">
        <v>435</v>
      </c>
      <c r="X41" s="112" t="s">
        <v>654</v>
      </c>
      <c r="Y41" s="112" t="s">
        <v>435</v>
      </c>
      <c r="Z41" s="112" t="s">
        <v>654</v>
      </c>
      <c r="AA41" s="112" t="s">
        <v>435</v>
      </c>
      <c r="AB41" s="112" t="s">
        <v>654</v>
      </c>
      <c r="AC41" s="112" t="s">
        <v>435</v>
      </c>
      <c r="AD41" s="136" t="s">
        <v>654</v>
      </c>
      <c r="AE41" s="136" t="s">
        <v>435</v>
      </c>
      <c r="AF41" s="112" t="s">
        <v>654</v>
      </c>
      <c r="AG41" s="112" t="s">
        <v>435</v>
      </c>
      <c r="AH41" s="136" t="s">
        <v>654</v>
      </c>
      <c r="AI41" s="136" t="s">
        <v>435</v>
      </c>
      <c r="AJ41" s="112" t="s">
        <v>654</v>
      </c>
      <c r="AK41" s="112" t="s">
        <v>435</v>
      </c>
      <c r="AL41" s="112" t="s">
        <v>654</v>
      </c>
      <c r="AM41" s="112" t="s">
        <v>435</v>
      </c>
      <c r="AN41" s="112" t="s">
        <v>654</v>
      </c>
      <c r="AO41" s="112" t="s">
        <v>435</v>
      </c>
      <c r="AP41" s="112" t="s">
        <v>654</v>
      </c>
      <c r="AQ41" s="112" t="s">
        <v>435</v>
      </c>
      <c r="AR41" s="112" t="s">
        <v>654</v>
      </c>
      <c r="AS41" s="112" t="s">
        <v>435</v>
      </c>
      <c r="AT41" s="112" t="s">
        <v>654</v>
      </c>
      <c r="AU41" s="112" t="s">
        <v>435</v>
      </c>
      <c r="AV41" s="112" t="s">
        <v>654</v>
      </c>
      <c r="AW41" s="112" t="s">
        <v>654</v>
      </c>
      <c r="AX41" s="59"/>
      <c r="AY41" s="60"/>
    </row>
    <row r="42" spans="1:51" s="47" customFormat="1" x14ac:dyDescent="0.25">
      <c r="A42" s="119" t="s">
        <v>131</v>
      </c>
      <c r="B42" s="119" t="s">
        <v>528</v>
      </c>
      <c r="C42" s="112" t="s">
        <v>697</v>
      </c>
      <c r="D42" s="112" t="s">
        <v>697</v>
      </c>
      <c r="E42" s="112" t="s">
        <v>697</v>
      </c>
      <c r="F42" s="112" t="s">
        <v>697</v>
      </c>
      <c r="G42" s="112" t="s">
        <v>654</v>
      </c>
      <c r="H42" s="112" t="s">
        <v>654</v>
      </c>
      <c r="I42" s="112" t="s">
        <v>435</v>
      </c>
      <c r="J42" s="112" t="s">
        <v>654</v>
      </c>
      <c r="K42" s="112" t="s">
        <v>435</v>
      </c>
      <c r="L42" s="112" t="s">
        <v>654</v>
      </c>
      <c r="M42" s="112" t="s">
        <v>435</v>
      </c>
      <c r="N42" s="112" t="s">
        <v>654</v>
      </c>
      <c r="O42" s="112" t="s">
        <v>435</v>
      </c>
      <c r="P42" s="112" t="s">
        <v>654</v>
      </c>
      <c r="Q42" s="112" t="s">
        <v>435</v>
      </c>
      <c r="R42" s="112" t="s">
        <v>654</v>
      </c>
      <c r="S42" s="112" t="s">
        <v>435</v>
      </c>
      <c r="T42" s="112" t="s">
        <v>654</v>
      </c>
      <c r="U42" s="112" t="s">
        <v>435</v>
      </c>
      <c r="V42" s="112" t="s">
        <v>654</v>
      </c>
      <c r="W42" s="112" t="s">
        <v>435</v>
      </c>
      <c r="X42" s="112" t="s">
        <v>654</v>
      </c>
      <c r="Y42" s="112" t="s">
        <v>435</v>
      </c>
      <c r="Z42" s="112" t="s">
        <v>654</v>
      </c>
      <c r="AA42" s="112" t="s">
        <v>435</v>
      </c>
      <c r="AB42" s="112" t="s">
        <v>654</v>
      </c>
      <c r="AC42" s="112" t="s">
        <v>603</v>
      </c>
      <c r="AD42" s="136" t="s">
        <v>654</v>
      </c>
      <c r="AE42" s="136" t="s">
        <v>435</v>
      </c>
      <c r="AF42" s="112" t="s">
        <v>654</v>
      </c>
      <c r="AG42" s="112" t="s">
        <v>435</v>
      </c>
      <c r="AH42" s="136" t="s">
        <v>697</v>
      </c>
      <c r="AI42" s="136" t="s">
        <v>603</v>
      </c>
      <c r="AJ42" s="112" t="s">
        <v>654</v>
      </c>
      <c r="AK42" s="112" t="s">
        <v>435</v>
      </c>
      <c r="AL42" s="112" t="s">
        <v>654</v>
      </c>
      <c r="AM42" s="112" t="s">
        <v>435</v>
      </c>
      <c r="AN42" s="112" t="s">
        <v>654</v>
      </c>
      <c r="AO42" s="112" t="s">
        <v>435</v>
      </c>
      <c r="AP42" s="112" t="s">
        <v>654</v>
      </c>
      <c r="AQ42" s="112" t="s">
        <v>435</v>
      </c>
      <c r="AR42" s="112" t="s">
        <v>654</v>
      </c>
      <c r="AS42" s="112" t="s">
        <v>435</v>
      </c>
      <c r="AT42" s="112" t="s">
        <v>654</v>
      </c>
      <c r="AU42" s="112" t="s">
        <v>435</v>
      </c>
      <c r="AV42" s="112" t="s">
        <v>697</v>
      </c>
      <c r="AW42" s="112" t="s">
        <v>697</v>
      </c>
      <c r="AX42" s="59"/>
      <c r="AY42" s="60"/>
    </row>
    <row r="43" spans="1:51" s="47" customFormat="1" x14ac:dyDescent="0.25">
      <c r="A43" s="119" t="s">
        <v>562</v>
      </c>
      <c r="B43" s="119" t="s">
        <v>529</v>
      </c>
      <c r="C43" s="112" t="s">
        <v>654</v>
      </c>
      <c r="D43" s="112" t="s">
        <v>654</v>
      </c>
      <c r="E43" s="112" t="s">
        <v>654</v>
      </c>
      <c r="F43" s="112" t="s">
        <v>654</v>
      </c>
      <c r="G43" s="112" t="s">
        <v>654</v>
      </c>
      <c r="H43" s="112" t="s">
        <v>654</v>
      </c>
      <c r="I43" s="112" t="s">
        <v>435</v>
      </c>
      <c r="J43" s="112" t="s">
        <v>654</v>
      </c>
      <c r="K43" s="112" t="s">
        <v>435</v>
      </c>
      <c r="L43" s="112" t="s">
        <v>654</v>
      </c>
      <c r="M43" s="112" t="s">
        <v>435</v>
      </c>
      <c r="N43" s="112" t="s">
        <v>654</v>
      </c>
      <c r="O43" s="112" t="s">
        <v>435</v>
      </c>
      <c r="P43" s="112" t="s">
        <v>654</v>
      </c>
      <c r="Q43" s="112" t="s">
        <v>435</v>
      </c>
      <c r="R43" s="112" t="s">
        <v>654</v>
      </c>
      <c r="S43" s="112" t="s">
        <v>435</v>
      </c>
      <c r="T43" s="112" t="s">
        <v>654</v>
      </c>
      <c r="U43" s="112" t="s">
        <v>435</v>
      </c>
      <c r="V43" s="112" t="s">
        <v>654</v>
      </c>
      <c r="W43" s="112" t="s">
        <v>435</v>
      </c>
      <c r="X43" s="112" t="s">
        <v>654</v>
      </c>
      <c r="Y43" s="112" t="s">
        <v>435</v>
      </c>
      <c r="Z43" s="112" t="s">
        <v>654</v>
      </c>
      <c r="AA43" s="112" t="s">
        <v>435</v>
      </c>
      <c r="AB43" s="112" t="s">
        <v>654</v>
      </c>
      <c r="AC43" s="112" t="s">
        <v>435</v>
      </c>
      <c r="AD43" s="112" t="s">
        <v>654</v>
      </c>
      <c r="AE43" s="112" t="s">
        <v>435</v>
      </c>
      <c r="AF43" s="112" t="s">
        <v>654</v>
      </c>
      <c r="AG43" s="112" t="s">
        <v>435</v>
      </c>
      <c r="AH43" s="112" t="s">
        <v>654</v>
      </c>
      <c r="AI43" s="112" t="s">
        <v>435</v>
      </c>
      <c r="AJ43" s="112" t="s">
        <v>654</v>
      </c>
      <c r="AK43" s="112" t="s">
        <v>435</v>
      </c>
      <c r="AL43" s="112" t="s">
        <v>654</v>
      </c>
      <c r="AM43" s="112" t="s">
        <v>435</v>
      </c>
      <c r="AN43" s="112" t="s">
        <v>654</v>
      </c>
      <c r="AO43" s="112" t="s">
        <v>435</v>
      </c>
      <c r="AP43" s="112" t="s">
        <v>654</v>
      </c>
      <c r="AQ43" s="112" t="s">
        <v>435</v>
      </c>
      <c r="AR43" s="112" t="s">
        <v>654</v>
      </c>
      <c r="AS43" s="112" t="s">
        <v>435</v>
      </c>
      <c r="AT43" s="112" t="s">
        <v>654</v>
      </c>
      <c r="AU43" s="112" t="s">
        <v>435</v>
      </c>
      <c r="AV43" s="112" t="s">
        <v>654</v>
      </c>
      <c r="AW43" s="112" t="s">
        <v>654</v>
      </c>
      <c r="AX43" s="59"/>
      <c r="AY43" s="60"/>
    </row>
    <row r="44" spans="1:51" x14ac:dyDescent="0.25">
      <c r="A44" s="119" t="s">
        <v>563</v>
      </c>
      <c r="B44" s="119" t="s">
        <v>530</v>
      </c>
      <c r="C44" s="112" t="s">
        <v>654</v>
      </c>
      <c r="D44" s="112" t="s">
        <v>654</v>
      </c>
      <c r="E44" s="112" t="s">
        <v>654</v>
      </c>
      <c r="F44" s="112" t="s">
        <v>654</v>
      </c>
      <c r="G44" s="112" t="s">
        <v>654</v>
      </c>
      <c r="H44" s="112" t="s">
        <v>654</v>
      </c>
      <c r="I44" s="112" t="s">
        <v>435</v>
      </c>
      <c r="J44" s="112" t="s">
        <v>654</v>
      </c>
      <c r="K44" s="112" t="s">
        <v>435</v>
      </c>
      <c r="L44" s="112" t="s">
        <v>654</v>
      </c>
      <c r="M44" s="112" t="s">
        <v>435</v>
      </c>
      <c r="N44" s="112" t="s">
        <v>654</v>
      </c>
      <c r="O44" s="112" t="s">
        <v>435</v>
      </c>
      <c r="P44" s="112" t="s">
        <v>654</v>
      </c>
      <c r="Q44" s="112" t="s">
        <v>435</v>
      </c>
      <c r="R44" s="112" t="s">
        <v>654</v>
      </c>
      <c r="S44" s="112" t="s">
        <v>435</v>
      </c>
      <c r="T44" s="112" t="s">
        <v>654</v>
      </c>
      <c r="U44" s="112" t="s">
        <v>435</v>
      </c>
      <c r="V44" s="112" t="s">
        <v>654</v>
      </c>
      <c r="W44" s="112" t="s">
        <v>435</v>
      </c>
      <c r="X44" s="112" t="s">
        <v>654</v>
      </c>
      <c r="Y44" s="112" t="s">
        <v>435</v>
      </c>
      <c r="Z44" s="112" t="s">
        <v>654</v>
      </c>
      <c r="AA44" s="112" t="s">
        <v>435</v>
      </c>
      <c r="AB44" s="112" t="s">
        <v>654</v>
      </c>
      <c r="AC44" s="112" t="s">
        <v>435</v>
      </c>
      <c r="AD44" s="112" t="s">
        <v>654</v>
      </c>
      <c r="AE44" s="112" t="s">
        <v>435</v>
      </c>
      <c r="AF44" s="112" t="s">
        <v>654</v>
      </c>
      <c r="AG44" s="112" t="s">
        <v>435</v>
      </c>
      <c r="AH44" s="112" t="s">
        <v>654</v>
      </c>
      <c r="AI44" s="112" t="s">
        <v>435</v>
      </c>
      <c r="AJ44" s="112" t="s">
        <v>654</v>
      </c>
      <c r="AK44" s="112" t="s">
        <v>435</v>
      </c>
      <c r="AL44" s="112" t="s">
        <v>654</v>
      </c>
      <c r="AM44" s="112" t="s">
        <v>435</v>
      </c>
      <c r="AN44" s="112" t="s">
        <v>654</v>
      </c>
      <c r="AO44" s="112" t="s">
        <v>435</v>
      </c>
      <c r="AP44" s="112" t="s">
        <v>654</v>
      </c>
      <c r="AQ44" s="112" t="s">
        <v>435</v>
      </c>
      <c r="AR44" s="112" t="s">
        <v>654</v>
      </c>
      <c r="AS44" s="112" t="s">
        <v>435</v>
      </c>
      <c r="AT44" s="112" t="s">
        <v>654</v>
      </c>
      <c r="AU44" s="112" t="s">
        <v>435</v>
      </c>
      <c r="AV44" s="112" t="s">
        <v>654</v>
      </c>
      <c r="AW44" s="112" t="s">
        <v>654</v>
      </c>
      <c r="AX44" s="56"/>
      <c r="AY44" s="57"/>
    </row>
    <row r="45" spans="1:51" ht="15" customHeight="1" x14ac:dyDescent="0.25">
      <c r="A45" s="119" t="s">
        <v>564</v>
      </c>
      <c r="B45" s="119" t="s">
        <v>531</v>
      </c>
      <c r="C45" s="112" t="s">
        <v>654</v>
      </c>
      <c r="D45" s="112" t="s">
        <v>654</v>
      </c>
      <c r="E45" s="112" t="s">
        <v>654</v>
      </c>
      <c r="F45" s="112" t="s">
        <v>654</v>
      </c>
      <c r="G45" s="112" t="s">
        <v>654</v>
      </c>
      <c r="H45" s="112" t="s">
        <v>654</v>
      </c>
      <c r="I45" s="112" t="s">
        <v>435</v>
      </c>
      <c r="J45" s="112" t="s">
        <v>654</v>
      </c>
      <c r="K45" s="112" t="s">
        <v>435</v>
      </c>
      <c r="L45" s="112" t="s">
        <v>654</v>
      </c>
      <c r="M45" s="112" t="s">
        <v>435</v>
      </c>
      <c r="N45" s="112" t="s">
        <v>654</v>
      </c>
      <c r="O45" s="112" t="s">
        <v>435</v>
      </c>
      <c r="P45" s="112" t="s">
        <v>654</v>
      </c>
      <c r="Q45" s="112" t="s">
        <v>435</v>
      </c>
      <c r="R45" s="112" t="s">
        <v>654</v>
      </c>
      <c r="S45" s="112" t="s">
        <v>435</v>
      </c>
      <c r="T45" s="112" t="s">
        <v>654</v>
      </c>
      <c r="U45" s="112" t="s">
        <v>435</v>
      </c>
      <c r="V45" s="112" t="s">
        <v>654</v>
      </c>
      <c r="W45" s="112" t="s">
        <v>435</v>
      </c>
      <c r="X45" s="112" t="s">
        <v>654</v>
      </c>
      <c r="Y45" s="112" t="s">
        <v>435</v>
      </c>
      <c r="Z45" s="112" t="s">
        <v>654</v>
      </c>
      <c r="AA45" s="112" t="s">
        <v>435</v>
      </c>
      <c r="AB45" s="112" t="s">
        <v>654</v>
      </c>
      <c r="AC45" s="112" t="s">
        <v>435</v>
      </c>
      <c r="AD45" s="112" t="s">
        <v>654</v>
      </c>
      <c r="AE45" s="112" t="s">
        <v>435</v>
      </c>
      <c r="AF45" s="112" t="s">
        <v>654</v>
      </c>
      <c r="AG45" s="112" t="s">
        <v>435</v>
      </c>
      <c r="AH45" s="112" t="s">
        <v>654</v>
      </c>
      <c r="AI45" s="112" t="s">
        <v>435</v>
      </c>
      <c r="AJ45" s="112" t="s">
        <v>654</v>
      </c>
      <c r="AK45" s="112" t="s">
        <v>435</v>
      </c>
      <c r="AL45" s="112" t="s">
        <v>654</v>
      </c>
      <c r="AM45" s="112" t="s">
        <v>435</v>
      </c>
      <c r="AN45" s="112" t="s">
        <v>654</v>
      </c>
      <c r="AO45" s="112" t="s">
        <v>435</v>
      </c>
      <c r="AP45" s="112" t="s">
        <v>654</v>
      </c>
      <c r="AQ45" s="112" t="s">
        <v>435</v>
      </c>
      <c r="AR45" s="112" t="s">
        <v>654</v>
      </c>
      <c r="AS45" s="112" t="s">
        <v>435</v>
      </c>
      <c r="AT45" s="112" t="s">
        <v>654</v>
      </c>
      <c r="AU45" s="112" t="s">
        <v>435</v>
      </c>
      <c r="AV45" s="112" t="s">
        <v>654</v>
      </c>
      <c r="AW45" s="112" t="s">
        <v>654</v>
      </c>
      <c r="AX45" s="56"/>
      <c r="AY45" s="57"/>
    </row>
    <row r="46" spans="1:51" x14ac:dyDescent="0.25">
      <c r="A46" s="119" t="s">
        <v>565</v>
      </c>
      <c r="B46" s="119" t="s">
        <v>532</v>
      </c>
      <c r="C46" s="112" t="s">
        <v>654</v>
      </c>
      <c r="D46" s="112" t="s">
        <v>654</v>
      </c>
      <c r="E46" s="112" t="s">
        <v>654</v>
      </c>
      <c r="F46" s="112" t="s">
        <v>654</v>
      </c>
      <c r="G46" s="112" t="s">
        <v>654</v>
      </c>
      <c r="H46" s="112" t="s">
        <v>654</v>
      </c>
      <c r="I46" s="112" t="s">
        <v>435</v>
      </c>
      <c r="J46" s="112" t="s">
        <v>654</v>
      </c>
      <c r="K46" s="112" t="s">
        <v>435</v>
      </c>
      <c r="L46" s="112" t="s">
        <v>654</v>
      </c>
      <c r="M46" s="112" t="s">
        <v>435</v>
      </c>
      <c r="N46" s="112" t="s">
        <v>654</v>
      </c>
      <c r="O46" s="112" t="s">
        <v>435</v>
      </c>
      <c r="P46" s="112" t="s">
        <v>654</v>
      </c>
      <c r="Q46" s="112" t="s">
        <v>435</v>
      </c>
      <c r="R46" s="112" t="s">
        <v>654</v>
      </c>
      <c r="S46" s="112" t="s">
        <v>435</v>
      </c>
      <c r="T46" s="112" t="s">
        <v>654</v>
      </c>
      <c r="U46" s="112" t="s">
        <v>435</v>
      </c>
      <c r="V46" s="112" t="s">
        <v>654</v>
      </c>
      <c r="W46" s="112" t="s">
        <v>435</v>
      </c>
      <c r="X46" s="112" t="s">
        <v>654</v>
      </c>
      <c r="Y46" s="112" t="s">
        <v>435</v>
      </c>
      <c r="Z46" s="112" t="s">
        <v>654</v>
      </c>
      <c r="AA46" s="112" t="s">
        <v>435</v>
      </c>
      <c r="AB46" s="112" t="s">
        <v>654</v>
      </c>
      <c r="AC46" s="112" t="s">
        <v>435</v>
      </c>
      <c r="AD46" s="112" t="s">
        <v>654</v>
      </c>
      <c r="AE46" s="112" t="s">
        <v>435</v>
      </c>
      <c r="AF46" s="112" t="s">
        <v>654</v>
      </c>
      <c r="AG46" s="112" t="s">
        <v>435</v>
      </c>
      <c r="AH46" s="112" t="s">
        <v>654</v>
      </c>
      <c r="AI46" s="112" t="s">
        <v>435</v>
      </c>
      <c r="AJ46" s="112" t="s">
        <v>654</v>
      </c>
      <c r="AK46" s="112" t="s">
        <v>435</v>
      </c>
      <c r="AL46" s="112" t="s">
        <v>654</v>
      </c>
      <c r="AM46" s="112" t="s">
        <v>435</v>
      </c>
      <c r="AN46" s="112" t="s">
        <v>654</v>
      </c>
      <c r="AO46" s="112" t="s">
        <v>435</v>
      </c>
      <c r="AP46" s="112" t="s">
        <v>654</v>
      </c>
      <c r="AQ46" s="112" t="s">
        <v>435</v>
      </c>
      <c r="AR46" s="112" t="s">
        <v>654</v>
      </c>
      <c r="AS46" s="112" t="s">
        <v>435</v>
      </c>
      <c r="AT46" s="112" t="s">
        <v>654</v>
      </c>
      <c r="AU46" s="112" t="s">
        <v>435</v>
      </c>
      <c r="AV46" s="112" t="s">
        <v>654</v>
      </c>
      <c r="AW46" s="112" t="s">
        <v>654</v>
      </c>
      <c r="AX46" s="56"/>
      <c r="AY46" s="57"/>
    </row>
    <row r="47" spans="1:51" x14ac:dyDescent="0.25">
      <c r="A47" s="119" t="s">
        <v>603</v>
      </c>
      <c r="B47" s="117" t="s">
        <v>130</v>
      </c>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c r="AU47" s="112"/>
      <c r="AV47" s="112"/>
      <c r="AW47" s="112"/>
      <c r="AX47" s="56"/>
      <c r="AY47" s="57"/>
    </row>
    <row r="48" spans="1:51" x14ac:dyDescent="0.25">
      <c r="A48" s="119" t="s">
        <v>129</v>
      </c>
      <c r="B48" s="119" t="s">
        <v>128</v>
      </c>
      <c r="C48" s="112" t="s">
        <v>654</v>
      </c>
      <c r="D48" s="112" t="s">
        <v>654</v>
      </c>
      <c r="E48" s="112" t="s">
        <v>654</v>
      </c>
      <c r="F48" s="112" t="s">
        <v>654</v>
      </c>
      <c r="G48" s="112" t="s">
        <v>654</v>
      </c>
      <c r="H48" s="112" t="s">
        <v>654</v>
      </c>
      <c r="I48" s="112" t="s">
        <v>435</v>
      </c>
      <c r="J48" s="112" t="s">
        <v>654</v>
      </c>
      <c r="K48" s="112" t="s">
        <v>435</v>
      </c>
      <c r="L48" s="112" t="s">
        <v>654</v>
      </c>
      <c r="M48" s="112" t="s">
        <v>435</v>
      </c>
      <c r="N48" s="112" t="s">
        <v>654</v>
      </c>
      <c r="O48" s="112" t="s">
        <v>435</v>
      </c>
      <c r="P48" s="112" t="s">
        <v>654</v>
      </c>
      <c r="Q48" s="112" t="s">
        <v>435</v>
      </c>
      <c r="R48" s="112" t="s">
        <v>654</v>
      </c>
      <c r="S48" s="112" t="s">
        <v>435</v>
      </c>
      <c r="T48" s="112" t="s">
        <v>654</v>
      </c>
      <c r="U48" s="112" t="s">
        <v>435</v>
      </c>
      <c r="V48" s="112" t="s">
        <v>654</v>
      </c>
      <c r="W48" s="112" t="s">
        <v>435</v>
      </c>
      <c r="X48" s="112" t="s">
        <v>654</v>
      </c>
      <c r="Y48" s="112" t="s">
        <v>435</v>
      </c>
      <c r="Z48" s="112" t="s">
        <v>654</v>
      </c>
      <c r="AA48" s="112" t="s">
        <v>435</v>
      </c>
      <c r="AB48" s="112" t="s">
        <v>654</v>
      </c>
      <c r="AC48" s="112" t="s">
        <v>435</v>
      </c>
      <c r="AD48" s="112" t="s">
        <v>654</v>
      </c>
      <c r="AE48" s="112" t="s">
        <v>435</v>
      </c>
      <c r="AF48" s="112" t="s">
        <v>654</v>
      </c>
      <c r="AG48" s="112" t="s">
        <v>435</v>
      </c>
      <c r="AH48" s="112" t="s">
        <v>654</v>
      </c>
      <c r="AI48" s="112" t="s">
        <v>435</v>
      </c>
      <c r="AJ48" s="112" t="s">
        <v>654</v>
      </c>
      <c r="AK48" s="112" t="s">
        <v>435</v>
      </c>
      <c r="AL48" s="112" t="s">
        <v>654</v>
      </c>
      <c r="AM48" s="112" t="s">
        <v>435</v>
      </c>
      <c r="AN48" s="112" t="s">
        <v>654</v>
      </c>
      <c r="AO48" s="112" t="s">
        <v>435</v>
      </c>
      <c r="AP48" s="112" t="s">
        <v>654</v>
      </c>
      <c r="AQ48" s="112" t="s">
        <v>435</v>
      </c>
      <c r="AR48" s="112" t="s">
        <v>654</v>
      </c>
      <c r="AS48" s="112" t="s">
        <v>435</v>
      </c>
      <c r="AT48" s="112" t="s">
        <v>654</v>
      </c>
      <c r="AU48" s="112" t="s">
        <v>435</v>
      </c>
      <c r="AV48" s="112" t="s">
        <v>654</v>
      </c>
      <c r="AW48" s="112" t="s">
        <v>654</v>
      </c>
      <c r="AX48" s="56"/>
      <c r="AY48" s="57"/>
    </row>
    <row r="49" spans="1:54" x14ac:dyDescent="0.25">
      <c r="A49" s="119" t="s">
        <v>127</v>
      </c>
      <c r="B49" s="119" t="s">
        <v>126</v>
      </c>
      <c r="C49" s="112" t="s">
        <v>695</v>
      </c>
      <c r="D49" s="112" t="s">
        <v>695</v>
      </c>
      <c r="E49" s="112" t="s">
        <v>695</v>
      </c>
      <c r="F49" s="112" t="s">
        <v>695</v>
      </c>
      <c r="G49" s="112" t="s">
        <v>654</v>
      </c>
      <c r="H49" s="112" t="s">
        <v>654</v>
      </c>
      <c r="I49" s="112" t="s">
        <v>435</v>
      </c>
      <c r="J49" s="112" t="s">
        <v>654</v>
      </c>
      <c r="K49" s="112" t="s">
        <v>435</v>
      </c>
      <c r="L49" s="112" t="s">
        <v>654</v>
      </c>
      <c r="M49" s="112" t="s">
        <v>435</v>
      </c>
      <c r="N49" s="112" t="s">
        <v>654</v>
      </c>
      <c r="O49" s="112" t="s">
        <v>435</v>
      </c>
      <c r="P49" s="112" t="s">
        <v>654</v>
      </c>
      <c r="Q49" s="112" t="s">
        <v>435</v>
      </c>
      <c r="R49" s="112" t="s">
        <v>654</v>
      </c>
      <c r="S49" s="112" t="s">
        <v>435</v>
      </c>
      <c r="T49" s="112" t="s">
        <v>654</v>
      </c>
      <c r="U49" s="112" t="s">
        <v>435</v>
      </c>
      <c r="V49" s="112" t="s">
        <v>654</v>
      </c>
      <c r="W49" s="112" t="s">
        <v>435</v>
      </c>
      <c r="X49" s="112" t="s">
        <v>654</v>
      </c>
      <c r="Y49" s="112" t="s">
        <v>435</v>
      </c>
      <c r="Z49" s="112" t="s">
        <v>654</v>
      </c>
      <c r="AA49" s="112" t="s">
        <v>435</v>
      </c>
      <c r="AB49" s="112" t="s">
        <v>654</v>
      </c>
      <c r="AC49" s="112" t="s">
        <v>603</v>
      </c>
      <c r="AD49" s="136" t="s">
        <v>654</v>
      </c>
      <c r="AE49" s="136" t="s">
        <v>435</v>
      </c>
      <c r="AF49" s="112" t="s">
        <v>654</v>
      </c>
      <c r="AG49" s="112" t="s">
        <v>435</v>
      </c>
      <c r="AH49" s="136" t="s">
        <v>695</v>
      </c>
      <c r="AI49" s="136" t="s">
        <v>603</v>
      </c>
      <c r="AJ49" s="112" t="s">
        <v>654</v>
      </c>
      <c r="AK49" s="112" t="s">
        <v>435</v>
      </c>
      <c r="AL49" s="112" t="s">
        <v>654</v>
      </c>
      <c r="AM49" s="112" t="s">
        <v>435</v>
      </c>
      <c r="AN49" s="112" t="s">
        <v>654</v>
      </c>
      <c r="AO49" s="112" t="s">
        <v>435</v>
      </c>
      <c r="AP49" s="112" t="s">
        <v>654</v>
      </c>
      <c r="AQ49" s="112" t="s">
        <v>435</v>
      </c>
      <c r="AR49" s="112" t="s">
        <v>654</v>
      </c>
      <c r="AS49" s="112" t="s">
        <v>435</v>
      </c>
      <c r="AT49" s="112" t="s">
        <v>654</v>
      </c>
      <c r="AU49" s="112" t="s">
        <v>435</v>
      </c>
      <c r="AV49" s="112" t="s">
        <v>695</v>
      </c>
      <c r="AW49" s="112" t="s">
        <v>695</v>
      </c>
      <c r="AX49" s="56"/>
      <c r="AY49" s="57"/>
    </row>
    <row r="50" spans="1:54" x14ac:dyDescent="0.25">
      <c r="A50" s="119" t="s">
        <v>125</v>
      </c>
      <c r="B50" s="119" t="s">
        <v>124</v>
      </c>
      <c r="C50" s="112" t="s">
        <v>654</v>
      </c>
      <c r="D50" s="112" t="s">
        <v>654</v>
      </c>
      <c r="E50" s="112" t="s">
        <v>654</v>
      </c>
      <c r="F50" s="112" t="s">
        <v>654</v>
      </c>
      <c r="G50" s="112" t="s">
        <v>654</v>
      </c>
      <c r="H50" s="112" t="s">
        <v>654</v>
      </c>
      <c r="I50" s="112" t="s">
        <v>435</v>
      </c>
      <c r="J50" s="112" t="s">
        <v>654</v>
      </c>
      <c r="K50" s="112" t="s">
        <v>435</v>
      </c>
      <c r="L50" s="112" t="s">
        <v>654</v>
      </c>
      <c r="M50" s="112" t="s">
        <v>435</v>
      </c>
      <c r="N50" s="112" t="s">
        <v>654</v>
      </c>
      <c r="O50" s="112" t="s">
        <v>435</v>
      </c>
      <c r="P50" s="112" t="s">
        <v>654</v>
      </c>
      <c r="Q50" s="112" t="s">
        <v>435</v>
      </c>
      <c r="R50" s="112" t="s">
        <v>654</v>
      </c>
      <c r="S50" s="112" t="s">
        <v>435</v>
      </c>
      <c r="T50" s="112" t="s">
        <v>654</v>
      </c>
      <c r="U50" s="112" t="s">
        <v>435</v>
      </c>
      <c r="V50" s="112" t="s">
        <v>654</v>
      </c>
      <c r="W50" s="112" t="s">
        <v>435</v>
      </c>
      <c r="X50" s="112" t="s">
        <v>654</v>
      </c>
      <c r="Y50" s="112" t="s">
        <v>435</v>
      </c>
      <c r="Z50" s="112" t="s">
        <v>654</v>
      </c>
      <c r="AA50" s="112" t="s">
        <v>435</v>
      </c>
      <c r="AB50" s="112" t="s">
        <v>654</v>
      </c>
      <c r="AC50" s="112" t="s">
        <v>435</v>
      </c>
      <c r="AD50" s="136" t="s">
        <v>654</v>
      </c>
      <c r="AE50" s="136" t="s">
        <v>435</v>
      </c>
      <c r="AF50" s="112" t="s">
        <v>654</v>
      </c>
      <c r="AG50" s="112" t="s">
        <v>435</v>
      </c>
      <c r="AH50" s="136" t="s">
        <v>654</v>
      </c>
      <c r="AI50" s="136" t="s">
        <v>435</v>
      </c>
      <c r="AJ50" s="112" t="s">
        <v>654</v>
      </c>
      <c r="AK50" s="112" t="s">
        <v>435</v>
      </c>
      <c r="AL50" s="112" t="s">
        <v>654</v>
      </c>
      <c r="AM50" s="112" t="s">
        <v>435</v>
      </c>
      <c r="AN50" s="112" t="s">
        <v>654</v>
      </c>
      <c r="AO50" s="112" t="s">
        <v>435</v>
      </c>
      <c r="AP50" s="112" t="s">
        <v>654</v>
      </c>
      <c r="AQ50" s="112" t="s">
        <v>435</v>
      </c>
      <c r="AR50" s="112" t="s">
        <v>654</v>
      </c>
      <c r="AS50" s="112" t="s">
        <v>435</v>
      </c>
      <c r="AT50" s="112" t="s">
        <v>654</v>
      </c>
      <c r="AU50" s="112" t="s">
        <v>435</v>
      </c>
      <c r="AV50" s="112" t="s">
        <v>654</v>
      </c>
      <c r="AW50" s="112" t="s">
        <v>654</v>
      </c>
      <c r="AX50" s="56"/>
      <c r="AY50" s="57"/>
    </row>
    <row r="51" spans="1:54" ht="35.25" customHeight="1" x14ac:dyDescent="0.25">
      <c r="A51" s="119" t="s">
        <v>123</v>
      </c>
      <c r="B51" s="119" t="s">
        <v>122</v>
      </c>
      <c r="C51" s="112" t="s">
        <v>696</v>
      </c>
      <c r="D51" s="112" t="s">
        <v>696</v>
      </c>
      <c r="E51" s="112" t="s">
        <v>696</v>
      </c>
      <c r="F51" s="112" t="s">
        <v>696</v>
      </c>
      <c r="G51" s="112" t="s">
        <v>654</v>
      </c>
      <c r="H51" s="112" t="s">
        <v>654</v>
      </c>
      <c r="I51" s="112" t="s">
        <v>435</v>
      </c>
      <c r="J51" s="112" t="s">
        <v>654</v>
      </c>
      <c r="K51" s="112" t="s">
        <v>435</v>
      </c>
      <c r="L51" s="112" t="s">
        <v>654</v>
      </c>
      <c r="M51" s="112" t="s">
        <v>435</v>
      </c>
      <c r="N51" s="112" t="s">
        <v>654</v>
      </c>
      <c r="O51" s="112" t="s">
        <v>435</v>
      </c>
      <c r="P51" s="112" t="s">
        <v>654</v>
      </c>
      <c r="Q51" s="112" t="s">
        <v>435</v>
      </c>
      <c r="R51" s="112" t="s">
        <v>654</v>
      </c>
      <c r="S51" s="112" t="s">
        <v>435</v>
      </c>
      <c r="T51" s="112" t="s">
        <v>654</v>
      </c>
      <c r="U51" s="112" t="s">
        <v>435</v>
      </c>
      <c r="V51" s="112" t="s">
        <v>654</v>
      </c>
      <c r="W51" s="112" t="s">
        <v>435</v>
      </c>
      <c r="X51" s="112" t="s">
        <v>654</v>
      </c>
      <c r="Y51" s="112" t="s">
        <v>435</v>
      </c>
      <c r="Z51" s="112" t="s">
        <v>654</v>
      </c>
      <c r="AA51" s="112" t="s">
        <v>435</v>
      </c>
      <c r="AB51" s="112" t="s">
        <v>654</v>
      </c>
      <c r="AC51" s="112" t="s">
        <v>603</v>
      </c>
      <c r="AD51" s="136" t="s">
        <v>654</v>
      </c>
      <c r="AE51" s="136" t="s">
        <v>435</v>
      </c>
      <c r="AF51" s="112" t="s">
        <v>654</v>
      </c>
      <c r="AG51" s="112" t="s">
        <v>435</v>
      </c>
      <c r="AH51" s="136" t="s">
        <v>696</v>
      </c>
      <c r="AI51" s="136" t="s">
        <v>603</v>
      </c>
      <c r="AJ51" s="112" t="s">
        <v>654</v>
      </c>
      <c r="AK51" s="112" t="s">
        <v>435</v>
      </c>
      <c r="AL51" s="112" t="s">
        <v>654</v>
      </c>
      <c r="AM51" s="112" t="s">
        <v>435</v>
      </c>
      <c r="AN51" s="112" t="s">
        <v>654</v>
      </c>
      <c r="AO51" s="112" t="s">
        <v>435</v>
      </c>
      <c r="AP51" s="112" t="s">
        <v>654</v>
      </c>
      <c r="AQ51" s="112" t="s">
        <v>435</v>
      </c>
      <c r="AR51" s="112" t="s">
        <v>654</v>
      </c>
      <c r="AS51" s="112" t="s">
        <v>435</v>
      </c>
      <c r="AT51" s="112" t="s">
        <v>654</v>
      </c>
      <c r="AU51" s="112" t="s">
        <v>435</v>
      </c>
      <c r="AV51" s="112" t="s">
        <v>696</v>
      </c>
      <c r="AW51" s="112" t="s">
        <v>696</v>
      </c>
      <c r="AX51" s="56"/>
      <c r="AY51" s="57"/>
    </row>
    <row r="52" spans="1:54" s="62" customFormat="1" ht="30" x14ac:dyDescent="0.25">
      <c r="A52" s="119" t="s">
        <v>121</v>
      </c>
      <c r="B52" s="119" t="s">
        <v>120</v>
      </c>
      <c r="C52" s="112" t="s">
        <v>654</v>
      </c>
      <c r="D52" s="112" t="s">
        <v>654</v>
      </c>
      <c r="E52" s="112" t="s">
        <v>654</v>
      </c>
      <c r="F52" s="112" t="s">
        <v>654</v>
      </c>
      <c r="G52" s="112" t="s">
        <v>654</v>
      </c>
      <c r="H52" s="112" t="s">
        <v>654</v>
      </c>
      <c r="I52" s="112" t="s">
        <v>435</v>
      </c>
      <c r="J52" s="112" t="s">
        <v>654</v>
      </c>
      <c r="K52" s="112" t="s">
        <v>435</v>
      </c>
      <c r="L52" s="112" t="s">
        <v>654</v>
      </c>
      <c r="M52" s="112" t="s">
        <v>435</v>
      </c>
      <c r="N52" s="112" t="s">
        <v>654</v>
      </c>
      <c r="O52" s="112" t="s">
        <v>435</v>
      </c>
      <c r="P52" s="112" t="s">
        <v>654</v>
      </c>
      <c r="Q52" s="112" t="s">
        <v>435</v>
      </c>
      <c r="R52" s="112" t="s">
        <v>654</v>
      </c>
      <c r="S52" s="112" t="s">
        <v>435</v>
      </c>
      <c r="T52" s="112" t="s">
        <v>654</v>
      </c>
      <c r="U52" s="112" t="s">
        <v>435</v>
      </c>
      <c r="V52" s="112" t="s">
        <v>654</v>
      </c>
      <c r="W52" s="112" t="s">
        <v>435</v>
      </c>
      <c r="X52" s="112" t="s">
        <v>654</v>
      </c>
      <c r="Y52" s="112" t="s">
        <v>435</v>
      </c>
      <c r="Z52" s="112" t="s">
        <v>654</v>
      </c>
      <c r="AA52" s="112" t="s">
        <v>435</v>
      </c>
      <c r="AB52" s="112" t="s">
        <v>654</v>
      </c>
      <c r="AC52" s="112" t="s">
        <v>435</v>
      </c>
      <c r="AD52" s="136" t="s">
        <v>654</v>
      </c>
      <c r="AE52" s="136" t="s">
        <v>435</v>
      </c>
      <c r="AF52" s="112" t="s">
        <v>654</v>
      </c>
      <c r="AG52" s="112" t="s">
        <v>435</v>
      </c>
      <c r="AH52" s="136" t="s">
        <v>654</v>
      </c>
      <c r="AI52" s="136" t="s">
        <v>435</v>
      </c>
      <c r="AJ52" s="112" t="s">
        <v>654</v>
      </c>
      <c r="AK52" s="112" t="s">
        <v>435</v>
      </c>
      <c r="AL52" s="112" t="s">
        <v>654</v>
      </c>
      <c r="AM52" s="112" t="s">
        <v>435</v>
      </c>
      <c r="AN52" s="112" t="s">
        <v>654</v>
      </c>
      <c r="AO52" s="112" t="s">
        <v>435</v>
      </c>
      <c r="AP52" s="112" t="s">
        <v>654</v>
      </c>
      <c r="AQ52" s="112" t="s">
        <v>435</v>
      </c>
      <c r="AR52" s="112" t="s">
        <v>654</v>
      </c>
      <c r="AS52" s="112" t="s">
        <v>435</v>
      </c>
      <c r="AT52" s="112" t="s">
        <v>654</v>
      </c>
      <c r="AU52" s="112" t="s">
        <v>435</v>
      </c>
      <c r="AV52" s="112" t="s">
        <v>654</v>
      </c>
      <c r="AW52" s="112" t="s">
        <v>654</v>
      </c>
      <c r="AX52" s="61"/>
      <c r="AY52" s="61"/>
    </row>
    <row r="53" spans="1:54" ht="47.25" x14ac:dyDescent="0.25">
      <c r="A53" s="119" t="s">
        <v>119</v>
      </c>
      <c r="B53" s="119" t="s">
        <v>118</v>
      </c>
      <c r="C53" s="112" t="s">
        <v>654</v>
      </c>
      <c r="D53" s="112" t="s">
        <v>654</v>
      </c>
      <c r="E53" s="112" t="s">
        <v>654</v>
      </c>
      <c r="F53" s="112" t="s">
        <v>654</v>
      </c>
      <c r="G53" s="112" t="s">
        <v>654</v>
      </c>
      <c r="H53" s="112" t="s">
        <v>654</v>
      </c>
      <c r="I53" s="112" t="s">
        <v>435</v>
      </c>
      <c r="J53" s="112" t="s">
        <v>654</v>
      </c>
      <c r="K53" s="112" t="s">
        <v>435</v>
      </c>
      <c r="L53" s="112" t="s">
        <v>654</v>
      </c>
      <c r="M53" s="112" t="s">
        <v>435</v>
      </c>
      <c r="N53" s="112" t="s">
        <v>654</v>
      </c>
      <c r="O53" s="112" t="s">
        <v>435</v>
      </c>
      <c r="P53" s="112" t="s">
        <v>654</v>
      </c>
      <c r="Q53" s="112" t="s">
        <v>435</v>
      </c>
      <c r="R53" s="112" t="s">
        <v>654</v>
      </c>
      <c r="S53" s="112" t="s">
        <v>435</v>
      </c>
      <c r="T53" s="112" t="s">
        <v>654</v>
      </c>
      <c r="U53" s="112" t="s">
        <v>435</v>
      </c>
      <c r="V53" s="112" t="s">
        <v>654</v>
      </c>
      <c r="W53" s="112" t="s">
        <v>435</v>
      </c>
      <c r="X53" s="112" t="s">
        <v>654</v>
      </c>
      <c r="Y53" s="112" t="s">
        <v>435</v>
      </c>
      <c r="Z53" s="112" t="s">
        <v>654</v>
      </c>
      <c r="AA53" s="112" t="s">
        <v>435</v>
      </c>
      <c r="AB53" s="112" t="s">
        <v>654</v>
      </c>
      <c r="AC53" s="112" t="s">
        <v>435</v>
      </c>
      <c r="AD53" s="136" t="s">
        <v>654</v>
      </c>
      <c r="AE53" s="136" t="s">
        <v>435</v>
      </c>
      <c r="AF53" s="112" t="s">
        <v>654</v>
      </c>
      <c r="AG53" s="112" t="s">
        <v>435</v>
      </c>
      <c r="AH53" s="136" t="s">
        <v>654</v>
      </c>
      <c r="AI53" s="136" t="s">
        <v>435</v>
      </c>
      <c r="AJ53" s="112" t="s">
        <v>654</v>
      </c>
      <c r="AK53" s="112" t="s">
        <v>435</v>
      </c>
      <c r="AL53" s="112" t="s">
        <v>654</v>
      </c>
      <c r="AM53" s="112" t="s">
        <v>435</v>
      </c>
      <c r="AN53" s="112" t="s">
        <v>654</v>
      </c>
      <c r="AO53" s="112" t="s">
        <v>435</v>
      </c>
      <c r="AP53" s="112" t="s">
        <v>654</v>
      </c>
      <c r="AQ53" s="112" t="s">
        <v>435</v>
      </c>
      <c r="AR53" s="112" t="s">
        <v>654</v>
      </c>
      <c r="AS53" s="112" t="s">
        <v>435</v>
      </c>
      <c r="AT53" s="112" t="s">
        <v>654</v>
      </c>
      <c r="AU53" s="112" t="s">
        <v>435</v>
      </c>
      <c r="AV53" s="112" t="s">
        <v>654</v>
      </c>
      <c r="AW53" s="112" t="s">
        <v>654</v>
      </c>
      <c r="AX53" s="56" t="s">
        <v>488</v>
      </c>
      <c r="AY53" s="57">
        <f>AW53-AW60</f>
        <v>-196.09739848000001</v>
      </c>
      <c r="AZ53" s="52" t="str">
        <f>CONCATENATE(AY53,AX53,B53)</f>
        <v>-196,09739848 кабельных линий электропередачи, км</v>
      </c>
      <c r="BA53" s="52" t="str">
        <f>CONCATENATE(AZ53,BB53,AZ54,BB53,AZ55,BB53,AZ56,BB53,AZ57)</f>
        <v>-196,09739848 кабельных линий электропередачи, км
1 шт./комплекты
-10 га.
0 т.у.
-6 протяженность, км</v>
      </c>
      <c r="BB53" s="63" t="s">
        <v>489</v>
      </c>
    </row>
    <row r="54" spans="1:54" x14ac:dyDescent="0.25">
      <c r="A54" s="119" t="s">
        <v>117</v>
      </c>
      <c r="B54" s="119" t="s">
        <v>528</v>
      </c>
      <c r="C54" s="112" t="s">
        <v>697</v>
      </c>
      <c r="D54" s="112" t="s">
        <v>697</v>
      </c>
      <c r="E54" s="112" t="s">
        <v>697</v>
      </c>
      <c r="F54" s="112" t="s">
        <v>697</v>
      </c>
      <c r="G54" s="112" t="s">
        <v>654</v>
      </c>
      <c r="H54" s="112" t="s">
        <v>654</v>
      </c>
      <c r="I54" s="112" t="s">
        <v>435</v>
      </c>
      <c r="J54" s="112" t="s">
        <v>654</v>
      </c>
      <c r="K54" s="112" t="s">
        <v>435</v>
      </c>
      <c r="L54" s="112" t="s">
        <v>654</v>
      </c>
      <c r="M54" s="112" t="s">
        <v>435</v>
      </c>
      <c r="N54" s="112" t="s">
        <v>654</v>
      </c>
      <c r="O54" s="112" t="s">
        <v>435</v>
      </c>
      <c r="P54" s="112" t="s">
        <v>654</v>
      </c>
      <c r="Q54" s="112" t="s">
        <v>435</v>
      </c>
      <c r="R54" s="112" t="s">
        <v>654</v>
      </c>
      <c r="S54" s="112" t="s">
        <v>435</v>
      </c>
      <c r="T54" s="112" t="s">
        <v>654</v>
      </c>
      <c r="U54" s="112" t="s">
        <v>435</v>
      </c>
      <c r="V54" s="112" t="s">
        <v>654</v>
      </c>
      <c r="W54" s="112" t="s">
        <v>435</v>
      </c>
      <c r="X54" s="112" t="s">
        <v>654</v>
      </c>
      <c r="Y54" s="112" t="s">
        <v>435</v>
      </c>
      <c r="Z54" s="112" t="s">
        <v>654</v>
      </c>
      <c r="AA54" s="112" t="s">
        <v>435</v>
      </c>
      <c r="AB54" s="112" t="s">
        <v>654</v>
      </c>
      <c r="AC54" s="112" t="s">
        <v>603</v>
      </c>
      <c r="AD54" s="136" t="s">
        <v>654</v>
      </c>
      <c r="AE54" s="136" t="s">
        <v>435</v>
      </c>
      <c r="AF54" s="112" t="s">
        <v>654</v>
      </c>
      <c r="AG54" s="112" t="s">
        <v>435</v>
      </c>
      <c r="AH54" s="136" t="s">
        <v>697</v>
      </c>
      <c r="AI54" s="136" t="s">
        <v>603</v>
      </c>
      <c r="AJ54" s="112" t="s">
        <v>654</v>
      </c>
      <c r="AK54" s="112" t="s">
        <v>435</v>
      </c>
      <c r="AL54" s="112" t="s">
        <v>654</v>
      </c>
      <c r="AM54" s="112" t="s">
        <v>435</v>
      </c>
      <c r="AN54" s="112" t="s">
        <v>654</v>
      </c>
      <c r="AO54" s="112" t="s">
        <v>435</v>
      </c>
      <c r="AP54" s="112" t="s">
        <v>654</v>
      </c>
      <c r="AQ54" s="112" t="s">
        <v>435</v>
      </c>
      <c r="AR54" s="112" t="s">
        <v>654</v>
      </c>
      <c r="AS54" s="112" t="s">
        <v>435</v>
      </c>
      <c r="AT54" s="112" t="s">
        <v>654</v>
      </c>
      <c r="AU54" s="112" t="s">
        <v>435</v>
      </c>
      <c r="AV54" s="112" t="s">
        <v>697</v>
      </c>
      <c r="AW54" s="112" t="s">
        <v>697</v>
      </c>
      <c r="AX54" s="56" t="s">
        <v>488</v>
      </c>
      <c r="AY54" s="57">
        <f t="shared" ref="AY54:AY57" si="0">AW54-AW61</f>
        <v>1</v>
      </c>
      <c r="AZ54" s="52" t="str">
        <f t="shared" ref="AZ54:AZ57" si="1">CONCATENATE(AY54,AX54,B54)</f>
        <v>1 шт./комплекты</v>
      </c>
    </row>
    <row r="55" spans="1:54" x14ac:dyDescent="0.25">
      <c r="A55" s="119" t="s">
        <v>566</v>
      </c>
      <c r="B55" s="119" t="s">
        <v>529</v>
      </c>
      <c r="C55" s="112" t="s">
        <v>654</v>
      </c>
      <c r="D55" s="112" t="s">
        <v>654</v>
      </c>
      <c r="E55" s="112" t="s">
        <v>654</v>
      </c>
      <c r="F55" s="112" t="s">
        <v>654</v>
      </c>
      <c r="G55" s="112" t="s">
        <v>654</v>
      </c>
      <c r="H55" s="112" t="s">
        <v>654</v>
      </c>
      <c r="I55" s="112" t="s">
        <v>435</v>
      </c>
      <c r="J55" s="112" t="s">
        <v>654</v>
      </c>
      <c r="K55" s="112" t="s">
        <v>435</v>
      </c>
      <c r="L55" s="112" t="s">
        <v>654</v>
      </c>
      <c r="M55" s="112" t="s">
        <v>435</v>
      </c>
      <c r="N55" s="112" t="s">
        <v>654</v>
      </c>
      <c r="O55" s="112" t="s">
        <v>435</v>
      </c>
      <c r="P55" s="112" t="s">
        <v>654</v>
      </c>
      <c r="Q55" s="112" t="s">
        <v>435</v>
      </c>
      <c r="R55" s="112" t="s">
        <v>654</v>
      </c>
      <c r="S55" s="112" t="s">
        <v>435</v>
      </c>
      <c r="T55" s="112" t="s">
        <v>654</v>
      </c>
      <c r="U55" s="112" t="s">
        <v>435</v>
      </c>
      <c r="V55" s="112" t="s">
        <v>654</v>
      </c>
      <c r="W55" s="112" t="s">
        <v>435</v>
      </c>
      <c r="X55" s="112" t="s">
        <v>654</v>
      </c>
      <c r="Y55" s="112" t="s">
        <v>435</v>
      </c>
      <c r="Z55" s="112" t="s">
        <v>654</v>
      </c>
      <c r="AA55" s="112" t="s">
        <v>435</v>
      </c>
      <c r="AB55" s="112" t="s">
        <v>654</v>
      </c>
      <c r="AC55" s="112" t="s">
        <v>435</v>
      </c>
      <c r="AD55" s="112" t="s">
        <v>654</v>
      </c>
      <c r="AE55" s="136" t="s">
        <v>435</v>
      </c>
      <c r="AF55" s="112" t="s">
        <v>654</v>
      </c>
      <c r="AG55" s="112" t="s">
        <v>435</v>
      </c>
      <c r="AH55" s="112" t="s">
        <v>654</v>
      </c>
      <c r="AI55" s="112" t="s">
        <v>435</v>
      </c>
      <c r="AJ55" s="112" t="s">
        <v>654</v>
      </c>
      <c r="AK55" s="112" t="s">
        <v>435</v>
      </c>
      <c r="AL55" s="112" t="s">
        <v>654</v>
      </c>
      <c r="AM55" s="112" t="s">
        <v>435</v>
      </c>
      <c r="AN55" s="112" t="s">
        <v>654</v>
      </c>
      <c r="AO55" s="112" t="s">
        <v>435</v>
      </c>
      <c r="AP55" s="112" t="s">
        <v>654</v>
      </c>
      <c r="AQ55" s="112" t="s">
        <v>435</v>
      </c>
      <c r="AR55" s="112" t="s">
        <v>654</v>
      </c>
      <c r="AS55" s="112" t="s">
        <v>435</v>
      </c>
      <c r="AT55" s="112" t="s">
        <v>654</v>
      </c>
      <c r="AU55" s="112" t="s">
        <v>435</v>
      </c>
      <c r="AV55" s="112" t="s">
        <v>654</v>
      </c>
      <c r="AW55" s="112" t="s">
        <v>654</v>
      </c>
      <c r="AX55" s="56" t="s">
        <v>488</v>
      </c>
      <c r="AY55" s="57">
        <f t="shared" si="0"/>
        <v>-10</v>
      </c>
      <c r="AZ55" s="52" t="str">
        <f t="shared" si="1"/>
        <v>-10 га.</v>
      </c>
    </row>
    <row r="56" spans="1:54" x14ac:dyDescent="0.25">
      <c r="A56" s="119" t="s">
        <v>567</v>
      </c>
      <c r="B56" s="119" t="s">
        <v>530</v>
      </c>
      <c r="C56" s="112" t="s">
        <v>654</v>
      </c>
      <c r="D56" s="112" t="s">
        <v>654</v>
      </c>
      <c r="E56" s="112" t="s">
        <v>654</v>
      </c>
      <c r="F56" s="112" t="s">
        <v>654</v>
      </c>
      <c r="G56" s="112" t="s">
        <v>654</v>
      </c>
      <c r="H56" s="112" t="s">
        <v>654</v>
      </c>
      <c r="I56" s="112" t="s">
        <v>435</v>
      </c>
      <c r="J56" s="112" t="s">
        <v>654</v>
      </c>
      <c r="K56" s="112" t="s">
        <v>435</v>
      </c>
      <c r="L56" s="112" t="s">
        <v>654</v>
      </c>
      <c r="M56" s="112" t="s">
        <v>435</v>
      </c>
      <c r="N56" s="112" t="s">
        <v>654</v>
      </c>
      <c r="O56" s="112" t="s">
        <v>435</v>
      </c>
      <c r="P56" s="112" t="s">
        <v>654</v>
      </c>
      <c r="Q56" s="112" t="s">
        <v>435</v>
      </c>
      <c r="R56" s="112" t="s">
        <v>654</v>
      </c>
      <c r="S56" s="112" t="s">
        <v>435</v>
      </c>
      <c r="T56" s="112" t="s">
        <v>654</v>
      </c>
      <c r="U56" s="112" t="s">
        <v>435</v>
      </c>
      <c r="V56" s="112" t="s">
        <v>654</v>
      </c>
      <c r="W56" s="112" t="s">
        <v>435</v>
      </c>
      <c r="X56" s="112" t="s">
        <v>654</v>
      </c>
      <c r="Y56" s="112" t="s">
        <v>435</v>
      </c>
      <c r="Z56" s="112" t="s">
        <v>654</v>
      </c>
      <c r="AA56" s="112" t="s">
        <v>435</v>
      </c>
      <c r="AB56" s="112" t="s">
        <v>654</v>
      </c>
      <c r="AC56" s="112" t="s">
        <v>435</v>
      </c>
      <c r="AD56" s="112" t="s">
        <v>654</v>
      </c>
      <c r="AE56" s="112" t="s">
        <v>435</v>
      </c>
      <c r="AF56" s="112" t="s">
        <v>654</v>
      </c>
      <c r="AG56" s="112" t="s">
        <v>435</v>
      </c>
      <c r="AH56" s="112" t="s">
        <v>654</v>
      </c>
      <c r="AI56" s="112" t="s">
        <v>435</v>
      </c>
      <c r="AJ56" s="112" t="s">
        <v>654</v>
      </c>
      <c r="AK56" s="112" t="s">
        <v>435</v>
      </c>
      <c r="AL56" s="112" t="s">
        <v>654</v>
      </c>
      <c r="AM56" s="112" t="s">
        <v>435</v>
      </c>
      <c r="AN56" s="112" t="s">
        <v>654</v>
      </c>
      <c r="AO56" s="112" t="s">
        <v>435</v>
      </c>
      <c r="AP56" s="112" t="s">
        <v>654</v>
      </c>
      <c r="AQ56" s="112" t="s">
        <v>435</v>
      </c>
      <c r="AR56" s="112" t="s">
        <v>654</v>
      </c>
      <c r="AS56" s="112" t="s">
        <v>435</v>
      </c>
      <c r="AT56" s="112" t="s">
        <v>654</v>
      </c>
      <c r="AU56" s="112" t="s">
        <v>435</v>
      </c>
      <c r="AV56" s="112" t="s">
        <v>654</v>
      </c>
      <c r="AW56" s="112" t="s">
        <v>654</v>
      </c>
      <c r="AX56" s="56" t="s">
        <v>488</v>
      </c>
      <c r="AY56" s="57">
        <f t="shared" si="0"/>
        <v>0</v>
      </c>
      <c r="AZ56" s="52" t="str">
        <f t="shared" si="1"/>
        <v>0 т.у.</v>
      </c>
    </row>
    <row r="57" spans="1:54" x14ac:dyDescent="0.25">
      <c r="A57" s="119" t="s">
        <v>568</v>
      </c>
      <c r="B57" s="119" t="s">
        <v>531</v>
      </c>
      <c r="C57" s="112" t="s">
        <v>654</v>
      </c>
      <c r="D57" s="112" t="s">
        <v>654</v>
      </c>
      <c r="E57" s="112" t="s">
        <v>654</v>
      </c>
      <c r="F57" s="112" t="s">
        <v>654</v>
      </c>
      <c r="G57" s="112" t="s">
        <v>654</v>
      </c>
      <c r="H57" s="112" t="s">
        <v>654</v>
      </c>
      <c r="I57" s="112" t="s">
        <v>435</v>
      </c>
      <c r="J57" s="112" t="s">
        <v>654</v>
      </c>
      <c r="K57" s="112" t="s">
        <v>435</v>
      </c>
      <c r="L57" s="112" t="s">
        <v>654</v>
      </c>
      <c r="M57" s="112" t="s">
        <v>435</v>
      </c>
      <c r="N57" s="112" t="s">
        <v>654</v>
      </c>
      <c r="O57" s="112" t="s">
        <v>435</v>
      </c>
      <c r="P57" s="112" t="s">
        <v>654</v>
      </c>
      <c r="Q57" s="112" t="s">
        <v>435</v>
      </c>
      <c r="R57" s="112" t="s">
        <v>654</v>
      </c>
      <c r="S57" s="112" t="s">
        <v>435</v>
      </c>
      <c r="T57" s="112" t="s">
        <v>654</v>
      </c>
      <c r="U57" s="112" t="s">
        <v>435</v>
      </c>
      <c r="V57" s="112" t="s">
        <v>654</v>
      </c>
      <c r="W57" s="112" t="s">
        <v>435</v>
      </c>
      <c r="X57" s="112" t="s">
        <v>654</v>
      </c>
      <c r="Y57" s="112" t="s">
        <v>435</v>
      </c>
      <c r="Z57" s="112" t="s">
        <v>654</v>
      </c>
      <c r="AA57" s="112" t="s">
        <v>435</v>
      </c>
      <c r="AB57" s="112" t="s">
        <v>654</v>
      </c>
      <c r="AC57" s="112" t="s">
        <v>435</v>
      </c>
      <c r="AD57" s="112" t="s">
        <v>654</v>
      </c>
      <c r="AE57" s="112" t="s">
        <v>435</v>
      </c>
      <c r="AF57" s="112" t="s">
        <v>654</v>
      </c>
      <c r="AG57" s="112" t="s">
        <v>435</v>
      </c>
      <c r="AH57" s="112" t="s">
        <v>654</v>
      </c>
      <c r="AI57" s="112" t="s">
        <v>435</v>
      </c>
      <c r="AJ57" s="112" t="s">
        <v>654</v>
      </c>
      <c r="AK57" s="112" t="s">
        <v>435</v>
      </c>
      <c r="AL57" s="112" t="s">
        <v>654</v>
      </c>
      <c r="AM57" s="112" t="s">
        <v>435</v>
      </c>
      <c r="AN57" s="112" t="s">
        <v>654</v>
      </c>
      <c r="AO57" s="112" t="s">
        <v>435</v>
      </c>
      <c r="AP57" s="112" t="s">
        <v>654</v>
      </c>
      <c r="AQ57" s="112" t="s">
        <v>435</v>
      </c>
      <c r="AR57" s="112" t="s">
        <v>654</v>
      </c>
      <c r="AS57" s="112" t="s">
        <v>435</v>
      </c>
      <c r="AT57" s="112" t="s">
        <v>654</v>
      </c>
      <c r="AU57" s="112" t="s">
        <v>435</v>
      </c>
      <c r="AV57" s="112" t="s">
        <v>654</v>
      </c>
      <c r="AW57" s="112" t="s">
        <v>654</v>
      </c>
      <c r="AX57" s="56" t="s">
        <v>488</v>
      </c>
      <c r="AY57" s="57">
        <f t="shared" si="0"/>
        <v>-6</v>
      </c>
      <c r="AZ57" s="52" t="str">
        <f t="shared" si="1"/>
        <v>-6 протяженность, км</v>
      </c>
    </row>
    <row r="58" spans="1:54" ht="36.75" customHeight="1" x14ac:dyDescent="0.25">
      <c r="A58" s="119" t="s">
        <v>569</v>
      </c>
      <c r="B58" s="119" t="s">
        <v>532</v>
      </c>
      <c r="C58" s="112" t="s">
        <v>654</v>
      </c>
      <c r="D58" s="112" t="s">
        <v>654</v>
      </c>
      <c r="E58" s="112" t="s">
        <v>654</v>
      </c>
      <c r="F58" s="112" t="s">
        <v>654</v>
      </c>
      <c r="G58" s="112" t="s">
        <v>654</v>
      </c>
      <c r="H58" s="112" t="s">
        <v>654</v>
      </c>
      <c r="I58" s="112" t="s">
        <v>435</v>
      </c>
      <c r="J58" s="112" t="s">
        <v>654</v>
      </c>
      <c r="K58" s="112" t="s">
        <v>435</v>
      </c>
      <c r="L58" s="112" t="s">
        <v>654</v>
      </c>
      <c r="M58" s="112" t="s">
        <v>435</v>
      </c>
      <c r="N58" s="112" t="s">
        <v>654</v>
      </c>
      <c r="O58" s="112" t="s">
        <v>435</v>
      </c>
      <c r="P58" s="112" t="s">
        <v>654</v>
      </c>
      <c r="Q58" s="112" t="s">
        <v>435</v>
      </c>
      <c r="R58" s="112" t="s">
        <v>654</v>
      </c>
      <c r="S58" s="112" t="s">
        <v>435</v>
      </c>
      <c r="T58" s="112" t="s">
        <v>654</v>
      </c>
      <c r="U58" s="112" t="s">
        <v>435</v>
      </c>
      <c r="V58" s="112" t="s">
        <v>654</v>
      </c>
      <c r="W58" s="112" t="s">
        <v>435</v>
      </c>
      <c r="X58" s="112" t="s">
        <v>654</v>
      </c>
      <c r="Y58" s="112" t="s">
        <v>435</v>
      </c>
      <c r="Z58" s="112" t="s">
        <v>654</v>
      </c>
      <c r="AA58" s="112" t="s">
        <v>435</v>
      </c>
      <c r="AB58" s="112" t="s">
        <v>654</v>
      </c>
      <c r="AC58" s="112" t="s">
        <v>435</v>
      </c>
      <c r="AD58" s="112" t="s">
        <v>654</v>
      </c>
      <c r="AE58" s="112" t="s">
        <v>435</v>
      </c>
      <c r="AF58" s="112" t="s">
        <v>654</v>
      </c>
      <c r="AG58" s="112" t="s">
        <v>435</v>
      </c>
      <c r="AH58" s="112" t="s">
        <v>654</v>
      </c>
      <c r="AI58" s="112" t="s">
        <v>435</v>
      </c>
      <c r="AJ58" s="112" t="s">
        <v>654</v>
      </c>
      <c r="AK58" s="112" t="s">
        <v>435</v>
      </c>
      <c r="AL58" s="112" t="s">
        <v>654</v>
      </c>
      <c r="AM58" s="112" t="s">
        <v>435</v>
      </c>
      <c r="AN58" s="112" t="s">
        <v>654</v>
      </c>
      <c r="AO58" s="112" t="s">
        <v>435</v>
      </c>
      <c r="AP58" s="112" t="s">
        <v>654</v>
      </c>
      <c r="AQ58" s="112" t="s">
        <v>435</v>
      </c>
      <c r="AR58" s="112" t="s">
        <v>654</v>
      </c>
      <c r="AS58" s="112" t="s">
        <v>435</v>
      </c>
      <c r="AT58" s="112" t="s">
        <v>654</v>
      </c>
      <c r="AU58" s="112" t="s">
        <v>435</v>
      </c>
      <c r="AV58" s="112" t="s">
        <v>654</v>
      </c>
      <c r="AW58" s="112" t="s">
        <v>654</v>
      </c>
      <c r="AX58" s="56"/>
      <c r="AY58" s="57"/>
    </row>
    <row r="59" spans="1:54" ht="28.5" x14ac:dyDescent="0.25">
      <c r="A59" s="119" t="s">
        <v>604</v>
      </c>
      <c r="B59" s="117" t="s">
        <v>116</v>
      </c>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112"/>
      <c r="AV59" s="112"/>
      <c r="AW59" s="112"/>
      <c r="AX59" s="56"/>
      <c r="AY59" s="57"/>
    </row>
    <row r="60" spans="1:54" x14ac:dyDescent="0.25">
      <c r="A60" s="119" t="s">
        <v>115</v>
      </c>
      <c r="B60" s="119" t="s">
        <v>114</v>
      </c>
      <c r="C60" s="112" t="s">
        <v>666</v>
      </c>
      <c r="D60" s="112" t="s">
        <v>666</v>
      </c>
      <c r="E60" s="112" t="s">
        <v>666</v>
      </c>
      <c r="F60" s="112" t="s">
        <v>666</v>
      </c>
      <c r="G60" s="112" t="s">
        <v>654</v>
      </c>
      <c r="H60" s="112" t="s">
        <v>654</v>
      </c>
      <c r="I60" s="112" t="s">
        <v>435</v>
      </c>
      <c r="J60" s="112" t="s">
        <v>654</v>
      </c>
      <c r="K60" s="112" t="s">
        <v>435</v>
      </c>
      <c r="L60" s="112" t="s">
        <v>654</v>
      </c>
      <c r="M60" s="112" t="s">
        <v>435</v>
      </c>
      <c r="N60" s="112" t="s">
        <v>654</v>
      </c>
      <c r="O60" s="112" t="s">
        <v>435</v>
      </c>
      <c r="P60" s="112" t="s">
        <v>654</v>
      </c>
      <c r="Q60" s="112" t="s">
        <v>435</v>
      </c>
      <c r="R60" s="112" t="s">
        <v>654</v>
      </c>
      <c r="S60" s="112" t="s">
        <v>435</v>
      </c>
      <c r="T60" s="112" t="s">
        <v>654</v>
      </c>
      <c r="U60" s="112" t="s">
        <v>435</v>
      </c>
      <c r="V60" s="112" t="s">
        <v>654</v>
      </c>
      <c r="W60" s="112" t="s">
        <v>435</v>
      </c>
      <c r="X60" s="112" t="s">
        <v>654</v>
      </c>
      <c r="Y60" s="112" t="s">
        <v>435</v>
      </c>
      <c r="Z60" s="112" t="s">
        <v>654</v>
      </c>
      <c r="AA60" s="112" t="s">
        <v>435</v>
      </c>
      <c r="AB60" s="112" t="s">
        <v>666</v>
      </c>
      <c r="AC60" s="112" t="s">
        <v>597</v>
      </c>
      <c r="AD60" s="136" t="s">
        <v>654</v>
      </c>
      <c r="AE60" s="136" t="s">
        <v>435</v>
      </c>
      <c r="AF60" s="112" t="s">
        <v>654</v>
      </c>
      <c r="AG60" s="112" t="s">
        <v>435</v>
      </c>
      <c r="AH60" s="136" t="s">
        <v>666</v>
      </c>
      <c r="AI60" s="136" t="s">
        <v>603</v>
      </c>
      <c r="AJ60" s="112" t="s">
        <v>654</v>
      </c>
      <c r="AK60" s="112" t="s">
        <v>435</v>
      </c>
      <c r="AL60" s="112" t="s">
        <v>654</v>
      </c>
      <c r="AM60" s="112" t="s">
        <v>435</v>
      </c>
      <c r="AN60" s="112" t="s">
        <v>654</v>
      </c>
      <c r="AO60" s="112" t="s">
        <v>435</v>
      </c>
      <c r="AP60" s="112" t="s">
        <v>654</v>
      </c>
      <c r="AQ60" s="112" t="s">
        <v>435</v>
      </c>
      <c r="AR60" s="112" t="s">
        <v>654</v>
      </c>
      <c r="AS60" s="112" t="s">
        <v>435</v>
      </c>
      <c r="AT60" s="112" t="s">
        <v>654</v>
      </c>
      <c r="AU60" s="112" t="s">
        <v>435</v>
      </c>
      <c r="AV60" s="112" t="s">
        <v>666</v>
      </c>
      <c r="AW60" s="112" t="s">
        <v>666</v>
      </c>
      <c r="AX60" s="56"/>
      <c r="AY60" s="57"/>
    </row>
    <row r="61" spans="1:54" x14ac:dyDescent="0.25">
      <c r="A61" s="119" t="s">
        <v>113</v>
      </c>
      <c r="B61" s="119" t="s">
        <v>107</v>
      </c>
      <c r="C61" s="112" t="s">
        <v>654</v>
      </c>
      <c r="D61" s="112" t="s">
        <v>654</v>
      </c>
      <c r="E61" s="112" t="s">
        <v>654</v>
      </c>
      <c r="F61" s="112" t="s">
        <v>654</v>
      </c>
      <c r="G61" s="112" t="s">
        <v>654</v>
      </c>
      <c r="H61" s="112" t="s">
        <v>654</v>
      </c>
      <c r="I61" s="112" t="s">
        <v>435</v>
      </c>
      <c r="J61" s="112" t="s">
        <v>654</v>
      </c>
      <c r="K61" s="112" t="s">
        <v>435</v>
      </c>
      <c r="L61" s="112" t="s">
        <v>654</v>
      </c>
      <c r="M61" s="112" t="s">
        <v>435</v>
      </c>
      <c r="N61" s="112" t="s">
        <v>654</v>
      </c>
      <c r="O61" s="112" t="s">
        <v>435</v>
      </c>
      <c r="P61" s="112" t="s">
        <v>654</v>
      </c>
      <c r="Q61" s="112" t="s">
        <v>435</v>
      </c>
      <c r="R61" s="112" t="s">
        <v>654</v>
      </c>
      <c r="S61" s="112" t="s">
        <v>435</v>
      </c>
      <c r="T61" s="112" t="s">
        <v>654</v>
      </c>
      <c r="U61" s="112" t="s">
        <v>435</v>
      </c>
      <c r="V61" s="112" t="s">
        <v>654</v>
      </c>
      <c r="W61" s="112" t="s">
        <v>435</v>
      </c>
      <c r="X61" s="112" t="s">
        <v>654</v>
      </c>
      <c r="Y61" s="112" t="s">
        <v>435</v>
      </c>
      <c r="Z61" s="112" t="s">
        <v>654</v>
      </c>
      <c r="AA61" s="112" t="s">
        <v>435</v>
      </c>
      <c r="AB61" s="112" t="s">
        <v>654</v>
      </c>
      <c r="AC61" s="112" t="s">
        <v>435</v>
      </c>
      <c r="AD61" s="136" t="s">
        <v>654</v>
      </c>
      <c r="AE61" s="136" t="s">
        <v>435</v>
      </c>
      <c r="AF61" s="112" t="s">
        <v>654</v>
      </c>
      <c r="AG61" s="112" t="s">
        <v>435</v>
      </c>
      <c r="AH61" s="136" t="s">
        <v>654</v>
      </c>
      <c r="AI61" s="136" t="s">
        <v>435</v>
      </c>
      <c r="AJ61" s="112" t="s">
        <v>654</v>
      </c>
      <c r="AK61" s="112" t="s">
        <v>435</v>
      </c>
      <c r="AL61" s="112" t="s">
        <v>654</v>
      </c>
      <c r="AM61" s="112" t="s">
        <v>435</v>
      </c>
      <c r="AN61" s="112" t="s">
        <v>654</v>
      </c>
      <c r="AO61" s="112" t="s">
        <v>435</v>
      </c>
      <c r="AP61" s="112" t="s">
        <v>654</v>
      </c>
      <c r="AQ61" s="112" t="s">
        <v>435</v>
      </c>
      <c r="AR61" s="112" t="s">
        <v>654</v>
      </c>
      <c r="AS61" s="112" t="s">
        <v>435</v>
      </c>
      <c r="AT61" s="112" t="s">
        <v>654</v>
      </c>
      <c r="AU61" s="112" t="s">
        <v>435</v>
      </c>
      <c r="AV61" s="112" t="s">
        <v>654</v>
      </c>
      <c r="AW61" s="112" t="s">
        <v>654</v>
      </c>
      <c r="AX61" s="55"/>
      <c r="AY61" s="55"/>
    </row>
    <row r="62" spans="1:54" x14ac:dyDescent="0.25">
      <c r="A62" s="119" t="s">
        <v>112</v>
      </c>
      <c r="B62" s="119" t="s">
        <v>106</v>
      </c>
      <c r="C62" s="112" t="s">
        <v>695</v>
      </c>
      <c r="D62" s="112" t="s">
        <v>695</v>
      </c>
      <c r="E62" s="112" t="s">
        <v>695</v>
      </c>
      <c r="F62" s="112" t="s">
        <v>695</v>
      </c>
      <c r="G62" s="112" t="s">
        <v>654</v>
      </c>
      <c r="H62" s="112" t="s">
        <v>654</v>
      </c>
      <c r="I62" s="112" t="s">
        <v>435</v>
      </c>
      <c r="J62" s="112" t="s">
        <v>654</v>
      </c>
      <c r="K62" s="112" t="s">
        <v>435</v>
      </c>
      <c r="L62" s="112" t="s">
        <v>654</v>
      </c>
      <c r="M62" s="112" t="s">
        <v>435</v>
      </c>
      <c r="N62" s="112" t="s">
        <v>654</v>
      </c>
      <c r="O62" s="112" t="s">
        <v>435</v>
      </c>
      <c r="P62" s="112" t="s">
        <v>654</v>
      </c>
      <c r="Q62" s="112" t="s">
        <v>435</v>
      </c>
      <c r="R62" s="112" t="s">
        <v>654</v>
      </c>
      <c r="S62" s="112" t="s">
        <v>435</v>
      </c>
      <c r="T62" s="112" t="s">
        <v>654</v>
      </c>
      <c r="U62" s="112" t="s">
        <v>435</v>
      </c>
      <c r="V62" s="112" t="s">
        <v>654</v>
      </c>
      <c r="W62" s="112" t="s">
        <v>435</v>
      </c>
      <c r="X62" s="112" t="s">
        <v>654</v>
      </c>
      <c r="Y62" s="112" t="s">
        <v>435</v>
      </c>
      <c r="Z62" s="112" t="s">
        <v>654</v>
      </c>
      <c r="AA62" s="112" t="s">
        <v>435</v>
      </c>
      <c r="AB62" s="112" t="s">
        <v>654</v>
      </c>
      <c r="AC62" s="112" t="s">
        <v>603</v>
      </c>
      <c r="AD62" s="136" t="s">
        <v>654</v>
      </c>
      <c r="AE62" s="136" t="s">
        <v>435</v>
      </c>
      <c r="AF62" s="112" t="s">
        <v>654</v>
      </c>
      <c r="AG62" s="112" t="s">
        <v>435</v>
      </c>
      <c r="AH62" s="136" t="s">
        <v>695</v>
      </c>
      <c r="AI62" s="136" t="s">
        <v>603</v>
      </c>
      <c r="AJ62" s="112" t="s">
        <v>654</v>
      </c>
      <c r="AK62" s="112" t="s">
        <v>435</v>
      </c>
      <c r="AL62" s="112" t="s">
        <v>654</v>
      </c>
      <c r="AM62" s="112" t="s">
        <v>435</v>
      </c>
      <c r="AN62" s="112" t="s">
        <v>654</v>
      </c>
      <c r="AO62" s="112" t="s">
        <v>435</v>
      </c>
      <c r="AP62" s="112" t="s">
        <v>654</v>
      </c>
      <c r="AQ62" s="112" t="s">
        <v>435</v>
      </c>
      <c r="AR62" s="112" t="s">
        <v>654</v>
      </c>
      <c r="AS62" s="112" t="s">
        <v>435</v>
      </c>
      <c r="AT62" s="112" t="s">
        <v>654</v>
      </c>
      <c r="AU62" s="112" t="s">
        <v>435</v>
      </c>
      <c r="AV62" s="112" t="s">
        <v>695</v>
      </c>
      <c r="AW62" s="112" t="s">
        <v>695</v>
      </c>
      <c r="AX62" s="55"/>
      <c r="AY62" s="55"/>
    </row>
    <row r="63" spans="1:54" x14ac:dyDescent="0.25">
      <c r="A63" s="119" t="s">
        <v>111</v>
      </c>
      <c r="B63" s="119" t="s">
        <v>105</v>
      </c>
      <c r="C63" s="112" t="s">
        <v>654</v>
      </c>
      <c r="D63" s="112" t="s">
        <v>654</v>
      </c>
      <c r="E63" s="112" t="s">
        <v>654</v>
      </c>
      <c r="F63" s="112" t="s">
        <v>654</v>
      </c>
      <c r="G63" s="112" t="s">
        <v>654</v>
      </c>
      <c r="H63" s="112" t="s">
        <v>654</v>
      </c>
      <c r="I63" s="112" t="s">
        <v>435</v>
      </c>
      <c r="J63" s="112" t="s">
        <v>654</v>
      </c>
      <c r="K63" s="112" t="s">
        <v>435</v>
      </c>
      <c r="L63" s="112" t="s">
        <v>654</v>
      </c>
      <c r="M63" s="112" t="s">
        <v>435</v>
      </c>
      <c r="N63" s="112" t="s">
        <v>654</v>
      </c>
      <c r="O63" s="112" t="s">
        <v>435</v>
      </c>
      <c r="P63" s="112" t="s">
        <v>654</v>
      </c>
      <c r="Q63" s="112" t="s">
        <v>435</v>
      </c>
      <c r="R63" s="112" t="s">
        <v>654</v>
      </c>
      <c r="S63" s="112" t="s">
        <v>435</v>
      </c>
      <c r="T63" s="112" t="s">
        <v>654</v>
      </c>
      <c r="U63" s="112" t="s">
        <v>435</v>
      </c>
      <c r="V63" s="112" t="s">
        <v>654</v>
      </c>
      <c r="W63" s="112" t="s">
        <v>435</v>
      </c>
      <c r="X63" s="112" t="s">
        <v>654</v>
      </c>
      <c r="Y63" s="112" t="s">
        <v>435</v>
      </c>
      <c r="Z63" s="112" t="s">
        <v>654</v>
      </c>
      <c r="AA63" s="112" t="s">
        <v>435</v>
      </c>
      <c r="AB63" s="112" t="s">
        <v>654</v>
      </c>
      <c r="AC63" s="112" t="s">
        <v>435</v>
      </c>
      <c r="AD63" s="136" t="s">
        <v>654</v>
      </c>
      <c r="AE63" s="136" t="s">
        <v>435</v>
      </c>
      <c r="AF63" s="112" t="s">
        <v>654</v>
      </c>
      <c r="AG63" s="112" t="s">
        <v>435</v>
      </c>
      <c r="AH63" s="136" t="s">
        <v>654</v>
      </c>
      <c r="AI63" s="136" t="s">
        <v>435</v>
      </c>
      <c r="AJ63" s="112" t="s">
        <v>654</v>
      </c>
      <c r="AK63" s="112" t="s">
        <v>435</v>
      </c>
      <c r="AL63" s="112" t="s">
        <v>654</v>
      </c>
      <c r="AM63" s="112" t="s">
        <v>435</v>
      </c>
      <c r="AN63" s="112" t="s">
        <v>654</v>
      </c>
      <c r="AO63" s="112" t="s">
        <v>435</v>
      </c>
      <c r="AP63" s="112" t="s">
        <v>654</v>
      </c>
      <c r="AQ63" s="112" t="s">
        <v>435</v>
      </c>
      <c r="AR63" s="112" t="s">
        <v>654</v>
      </c>
      <c r="AS63" s="112" t="s">
        <v>435</v>
      </c>
      <c r="AT63" s="112" t="s">
        <v>654</v>
      </c>
      <c r="AU63" s="112" t="s">
        <v>435</v>
      </c>
      <c r="AV63" s="112" t="s">
        <v>654</v>
      </c>
      <c r="AW63" s="112" t="s">
        <v>654</v>
      </c>
      <c r="AX63" s="55"/>
      <c r="AY63" s="55"/>
    </row>
    <row r="64" spans="1:54" x14ac:dyDescent="0.25">
      <c r="A64" s="119" t="s">
        <v>110</v>
      </c>
      <c r="B64" s="119" t="s">
        <v>104</v>
      </c>
      <c r="C64" s="112" t="s">
        <v>696</v>
      </c>
      <c r="D64" s="112" t="s">
        <v>696</v>
      </c>
      <c r="E64" s="112" t="s">
        <v>696</v>
      </c>
      <c r="F64" s="112" t="s">
        <v>696</v>
      </c>
      <c r="G64" s="112" t="s">
        <v>654</v>
      </c>
      <c r="H64" s="112" t="s">
        <v>654</v>
      </c>
      <c r="I64" s="112" t="s">
        <v>435</v>
      </c>
      <c r="J64" s="112" t="s">
        <v>654</v>
      </c>
      <c r="K64" s="112" t="s">
        <v>435</v>
      </c>
      <c r="L64" s="112" t="s">
        <v>654</v>
      </c>
      <c r="M64" s="112" t="s">
        <v>435</v>
      </c>
      <c r="N64" s="112" t="s">
        <v>654</v>
      </c>
      <c r="O64" s="112" t="s">
        <v>435</v>
      </c>
      <c r="P64" s="112" t="s">
        <v>654</v>
      </c>
      <c r="Q64" s="112" t="s">
        <v>435</v>
      </c>
      <c r="R64" s="112" t="s">
        <v>654</v>
      </c>
      <c r="S64" s="112" t="s">
        <v>435</v>
      </c>
      <c r="T64" s="112" t="s">
        <v>654</v>
      </c>
      <c r="U64" s="112" t="s">
        <v>435</v>
      </c>
      <c r="V64" s="112" t="s">
        <v>654</v>
      </c>
      <c r="W64" s="112" t="s">
        <v>435</v>
      </c>
      <c r="X64" s="112" t="s">
        <v>654</v>
      </c>
      <c r="Y64" s="112" t="s">
        <v>435</v>
      </c>
      <c r="Z64" s="112" t="s">
        <v>654</v>
      </c>
      <c r="AA64" s="112" t="s">
        <v>435</v>
      </c>
      <c r="AB64" s="112" t="s">
        <v>654</v>
      </c>
      <c r="AC64" s="112" t="s">
        <v>603</v>
      </c>
      <c r="AD64" s="136" t="s">
        <v>654</v>
      </c>
      <c r="AE64" s="136" t="s">
        <v>435</v>
      </c>
      <c r="AF64" s="112" t="s">
        <v>654</v>
      </c>
      <c r="AG64" s="112" t="s">
        <v>435</v>
      </c>
      <c r="AH64" s="136" t="s">
        <v>696</v>
      </c>
      <c r="AI64" s="136" t="s">
        <v>603</v>
      </c>
      <c r="AJ64" s="112" t="s">
        <v>654</v>
      </c>
      <c r="AK64" s="112" t="s">
        <v>435</v>
      </c>
      <c r="AL64" s="112" t="s">
        <v>654</v>
      </c>
      <c r="AM64" s="112" t="s">
        <v>435</v>
      </c>
      <c r="AN64" s="112" t="s">
        <v>654</v>
      </c>
      <c r="AO64" s="112" t="s">
        <v>435</v>
      </c>
      <c r="AP64" s="112" t="s">
        <v>654</v>
      </c>
      <c r="AQ64" s="112" t="s">
        <v>435</v>
      </c>
      <c r="AR64" s="112" t="s">
        <v>654</v>
      </c>
      <c r="AS64" s="112" t="s">
        <v>435</v>
      </c>
      <c r="AT64" s="112" t="s">
        <v>654</v>
      </c>
      <c r="AU64" s="112" t="s">
        <v>435</v>
      </c>
      <c r="AV64" s="112" t="s">
        <v>696</v>
      </c>
      <c r="AW64" s="112" t="s">
        <v>696</v>
      </c>
      <c r="AX64" s="55"/>
      <c r="AY64" s="55"/>
    </row>
    <row r="65" spans="1:66" x14ac:dyDescent="0.25">
      <c r="A65" s="119" t="s">
        <v>109</v>
      </c>
      <c r="B65" s="119" t="s">
        <v>528</v>
      </c>
      <c r="C65" s="112" t="s">
        <v>697</v>
      </c>
      <c r="D65" s="112" t="s">
        <v>697</v>
      </c>
      <c r="E65" s="112" t="s">
        <v>697</v>
      </c>
      <c r="F65" s="112" t="s">
        <v>697</v>
      </c>
      <c r="G65" s="112" t="s">
        <v>654</v>
      </c>
      <c r="H65" s="112" t="s">
        <v>654</v>
      </c>
      <c r="I65" s="112" t="s">
        <v>435</v>
      </c>
      <c r="J65" s="112" t="s">
        <v>654</v>
      </c>
      <c r="K65" s="112" t="s">
        <v>435</v>
      </c>
      <c r="L65" s="112" t="s">
        <v>654</v>
      </c>
      <c r="M65" s="112" t="s">
        <v>435</v>
      </c>
      <c r="N65" s="112" t="s">
        <v>654</v>
      </c>
      <c r="O65" s="112" t="s">
        <v>435</v>
      </c>
      <c r="P65" s="112" t="s">
        <v>654</v>
      </c>
      <c r="Q65" s="112" t="s">
        <v>435</v>
      </c>
      <c r="R65" s="112" t="s">
        <v>654</v>
      </c>
      <c r="S65" s="112" t="s">
        <v>435</v>
      </c>
      <c r="T65" s="112" t="s">
        <v>654</v>
      </c>
      <c r="U65" s="112" t="s">
        <v>435</v>
      </c>
      <c r="V65" s="112" t="s">
        <v>654</v>
      </c>
      <c r="W65" s="112" t="s">
        <v>435</v>
      </c>
      <c r="X65" s="112" t="s">
        <v>654</v>
      </c>
      <c r="Y65" s="112" t="s">
        <v>435</v>
      </c>
      <c r="Z65" s="112" t="s">
        <v>654</v>
      </c>
      <c r="AA65" s="112" t="s">
        <v>435</v>
      </c>
      <c r="AB65" s="112" t="s">
        <v>654</v>
      </c>
      <c r="AC65" s="112" t="s">
        <v>603</v>
      </c>
      <c r="AD65" s="136" t="s">
        <v>654</v>
      </c>
      <c r="AE65" s="136" t="s">
        <v>435</v>
      </c>
      <c r="AF65" s="112" t="s">
        <v>654</v>
      </c>
      <c r="AG65" s="112" t="s">
        <v>435</v>
      </c>
      <c r="AH65" s="136" t="s">
        <v>697</v>
      </c>
      <c r="AI65" s="136" t="s">
        <v>603</v>
      </c>
      <c r="AJ65" s="112" t="s">
        <v>654</v>
      </c>
      <c r="AK65" s="112" t="s">
        <v>435</v>
      </c>
      <c r="AL65" s="112" t="s">
        <v>654</v>
      </c>
      <c r="AM65" s="112" t="s">
        <v>435</v>
      </c>
      <c r="AN65" s="112" t="s">
        <v>654</v>
      </c>
      <c r="AO65" s="112" t="s">
        <v>435</v>
      </c>
      <c r="AP65" s="112" t="s">
        <v>654</v>
      </c>
      <c r="AQ65" s="112" t="s">
        <v>435</v>
      </c>
      <c r="AR65" s="112" t="s">
        <v>654</v>
      </c>
      <c r="AS65" s="112" t="s">
        <v>435</v>
      </c>
      <c r="AT65" s="112" t="s">
        <v>654</v>
      </c>
      <c r="AU65" s="112" t="s">
        <v>435</v>
      </c>
      <c r="AV65" s="112" t="s">
        <v>697</v>
      </c>
      <c r="AW65" s="112" t="s">
        <v>697</v>
      </c>
    </row>
    <row r="66" spans="1:66" ht="54" customHeight="1" x14ac:dyDescent="0.25">
      <c r="A66" s="119" t="s">
        <v>570</v>
      </c>
      <c r="B66" s="119" t="s">
        <v>529</v>
      </c>
      <c r="C66" s="112" t="s">
        <v>654</v>
      </c>
      <c r="D66" s="112" t="s">
        <v>654</v>
      </c>
      <c r="E66" s="112" t="s">
        <v>654</v>
      </c>
      <c r="F66" s="112" t="s">
        <v>654</v>
      </c>
      <c r="G66" s="112" t="s">
        <v>654</v>
      </c>
      <c r="H66" s="112" t="s">
        <v>654</v>
      </c>
      <c r="I66" s="112" t="s">
        <v>435</v>
      </c>
      <c r="J66" s="112" t="s">
        <v>654</v>
      </c>
      <c r="K66" s="112" t="s">
        <v>435</v>
      </c>
      <c r="L66" s="112" t="s">
        <v>654</v>
      </c>
      <c r="M66" s="112" t="s">
        <v>435</v>
      </c>
      <c r="N66" s="112" t="s">
        <v>654</v>
      </c>
      <c r="O66" s="112" t="s">
        <v>435</v>
      </c>
      <c r="P66" s="112" t="s">
        <v>654</v>
      </c>
      <c r="Q66" s="112" t="s">
        <v>435</v>
      </c>
      <c r="R66" s="112" t="s">
        <v>654</v>
      </c>
      <c r="S66" s="112" t="s">
        <v>435</v>
      </c>
      <c r="T66" s="112" t="s">
        <v>654</v>
      </c>
      <c r="U66" s="112" t="s">
        <v>435</v>
      </c>
      <c r="V66" s="112" t="s">
        <v>654</v>
      </c>
      <c r="W66" s="112" t="s">
        <v>435</v>
      </c>
      <c r="X66" s="112" t="s">
        <v>654</v>
      </c>
      <c r="Y66" s="112" t="s">
        <v>435</v>
      </c>
      <c r="Z66" s="112" t="s">
        <v>654</v>
      </c>
      <c r="AA66" s="112" t="s">
        <v>435</v>
      </c>
      <c r="AB66" s="112" t="s">
        <v>654</v>
      </c>
      <c r="AC66" s="112" t="s">
        <v>435</v>
      </c>
      <c r="AD66" s="112" t="s">
        <v>654</v>
      </c>
      <c r="AE66" s="112" t="s">
        <v>435</v>
      </c>
      <c r="AF66" s="112" t="s">
        <v>654</v>
      </c>
      <c r="AG66" s="112" t="s">
        <v>435</v>
      </c>
      <c r="AH66" s="112" t="s">
        <v>654</v>
      </c>
      <c r="AI66" s="112" t="s">
        <v>435</v>
      </c>
      <c r="AJ66" s="112" t="s">
        <v>654</v>
      </c>
      <c r="AK66" s="112" t="s">
        <v>435</v>
      </c>
      <c r="AL66" s="112" t="s">
        <v>654</v>
      </c>
      <c r="AM66" s="112" t="s">
        <v>435</v>
      </c>
      <c r="AN66" s="112" t="s">
        <v>654</v>
      </c>
      <c r="AO66" s="112" t="s">
        <v>435</v>
      </c>
      <c r="AP66" s="112" t="s">
        <v>654</v>
      </c>
      <c r="AQ66" s="112" t="s">
        <v>435</v>
      </c>
      <c r="AR66" s="112" t="s">
        <v>654</v>
      </c>
      <c r="AS66" s="112" t="s">
        <v>435</v>
      </c>
      <c r="AT66" s="112" t="s">
        <v>654</v>
      </c>
      <c r="AU66" s="112" t="s">
        <v>435</v>
      </c>
      <c r="AV66" s="112" t="s">
        <v>654</v>
      </c>
      <c r="AW66" s="112" t="s">
        <v>654</v>
      </c>
    </row>
    <row r="67" spans="1:66" x14ac:dyDescent="0.25">
      <c r="A67" s="119" t="s">
        <v>571</v>
      </c>
      <c r="B67" s="119" t="s">
        <v>530</v>
      </c>
      <c r="C67" s="112" t="s">
        <v>654</v>
      </c>
      <c r="D67" s="112" t="s">
        <v>654</v>
      </c>
      <c r="E67" s="112" t="s">
        <v>654</v>
      </c>
      <c r="F67" s="112" t="s">
        <v>654</v>
      </c>
      <c r="G67" s="112" t="s">
        <v>654</v>
      </c>
      <c r="H67" s="112" t="s">
        <v>654</v>
      </c>
      <c r="I67" s="112" t="s">
        <v>435</v>
      </c>
      <c r="J67" s="112" t="s">
        <v>654</v>
      </c>
      <c r="K67" s="112" t="s">
        <v>435</v>
      </c>
      <c r="L67" s="112" t="s">
        <v>654</v>
      </c>
      <c r="M67" s="112" t="s">
        <v>435</v>
      </c>
      <c r="N67" s="112" t="s">
        <v>654</v>
      </c>
      <c r="O67" s="112" t="s">
        <v>435</v>
      </c>
      <c r="P67" s="112" t="s">
        <v>654</v>
      </c>
      <c r="Q67" s="112" t="s">
        <v>435</v>
      </c>
      <c r="R67" s="112" t="s">
        <v>654</v>
      </c>
      <c r="S67" s="112" t="s">
        <v>435</v>
      </c>
      <c r="T67" s="112" t="s">
        <v>654</v>
      </c>
      <c r="U67" s="112" t="s">
        <v>435</v>
      </c>
      <c r="V67" s="112" t="s">
        <v>654</v>
      </c>
      <c r="W67" s="112" t="s">
        <v>435</v>
      </c>
      <c r="X67" s="112" t="s">
        <v>654</v>
      </c>
      <c r="Y67" s="112" t="s">
        <v>435</v>
      </c>
      <c r="Z67" s="112" t="s">
        <v>654</v>
      </c>
      <c r="AA67" s="112" t="s">
        <v>435</v>
      </c>
      <c r="AB67" s="112" t="s">
        <v>654</v>
      </c>
      <c r="AC67" s="112" t="s">
        <v>435</v>
      </c>
      <c r="AD67" s="112" t="s">
        <v>654</v>
      </c>
      <c r="AE67" s="112" t="s">
        <v>435</v>
      </c>
      <c r="AF67" s="112" t="s">
        <v>654</v>
      </c>
      <c r="AG67" s="112" t="s">
        <v>435</v>
      </c>
      <c r="AH67" s="112" t="s">
        <v>654</v>
      </c>
      <c r="AI67" s="112" t="s">
        <v>435</v>
      </c>
      <c r="AJ67" s="112" t="s">
        <v>654</v>
      </c>
      <c r="AK67" s="112" t="s">
        <v>435</v>
      </c>
      <c r="AL67" s="112" t="s">
        <v>654</v>
      </c>
      <c r="AM67" s="112" t="s">
        <v>435</v>
      </c>
      <c r="AN67" s="112" t="s">
        <v>654</v>
      </c>
      <c r="AO67" s="112" t="s">
        <v>435</v>
      </c>
      <c r="AP67" s="112" t="s">
        <v>654</v>
      </c>
      <c r="AQ67" s="112" t="s">
        <v>435</v>
      </c>
      <c r="AR67" s="112" t="s">
        <v>654</v>
      </c>
      <c r="AS67" s="112" t="s">
        <v>435</v>
      </c>
      <c r="AT67" s="112" t="s">
        <v>654</v>
      </c>
      <c r="AU67" s="112" t="s">
        <v>435</v>
      </c>
      <c r="AV67" s="112" t="s">
        <v>654</v>
      </c>
      <c r="AW67" s="112" t="s">
        <v>654</v>
      </c>
      <c r="AX67" s="48"/>
      <c r="AY67" s="48"/>
      <c r="AZ67" s="48"/>
      <c r="BC67" s="48"/>
      <c r="BD67" s="49"/>
      <c r="BE67" s="48"/>
      <c r="BF67" s="48"/>
      <c r="BG67" s="48"/>
      <c r="BJ67" s="48"/>
      <c r="BK67" s="49"/>
      <c r="BL67" s="48"/>
      <c r="BM67" s="48"/>
      <c r="BN67" s="48"/>
    </row>
    <row r="68" spans="1:66" ht="50.25" customHeight="1" x14ac:dyDescent="0.25">
      <c r="A68" s="119" t="s">
        <v>572</v>
      </c>
      <c r="B68" s="119" t="s">
        <v>531</v>
      </c>
      <c r="C68" s="112" t="s">
        <v>654</v>
      </c>
      <c r="D68" s="112" t="s">
        <v>654</v>
      </c>
      <c r="E68" s="112" t="s">
        <v>654</v>
      </c>
      <c r="F68" s="112" t="s">
        <v>654</v>
      </c>
      <c r="G68" s="112" t="s">
        <v>654</v>
      </c>
      <c r="H68" s="112" t="s">
        <v>654</v>
      </c>
      <c r="I68" s="112" t="s">
        <v>435</v>
      </c>
      <c r="J68" s="112" t="s">
        <v>654</v>
      </c>
      <c r="K68" s="112" t="s">
        <v>435</v>
      </c>
      <c r="L68" s="112" t="s">
        <v>654</v>
      </c>
      <c r="M68" s="112" t="s">
        <v>435</v>
      </c>
      <c r="N68" s="112" t="s">
        <v>654</v>
      </c>
      <c r="O68" s="112" t="s">
        <v>435</v>
      </c>
      <c r="P68" s="112" t="s">
        <v>654</v>
      </c>
      <c r="Q68" s="112" t="s">
        <v>435</v>
      </c>
      <c r="R68" s="112" t="s">
        <v>654</v>
      </c>
      <c r="S68" s="112" t="s">
        <v>435</v>
      </c>
      <c r="T68" s="112" t="s">
        <v>654</v>
      </c>
      <c r="U68" s="112" t="s">
        <v>435</v>
      </c>
      <c r="V68" s="112" t="s">
        <v>654</v>
      </c>
      <c r="W68" s="112" t="s">
        <v>435</v>
      </c>
      <c r="X68" s="112" t="s">
        <v>654</v>
      </c>
      <c r="Y68" s="112" t="s">
        <v>435</v>
      </c>
      <c r="Z68" s="112" t="s">
        <v>654</v>
      </c>
      <c r="AA68" s="112" t="s">
        <v>435</v>
      </c>
      <c r="AB68" s="112" t="s">
        <v>654</v>
      </c>
      <c r="AC68" s="112" t="s">
        <v>435</v>
      </c>
      <c r="AD68" s="112" t="s">
        <v>654</v>
      </c>
      <c r="AE68" s="112" t="s">
        <v>435</v>
      </c>
      <c r="AF68" s="112" t="s">
        <v>654</v>
      </c>
      <c r="AG68" s="112" t="s">
        <v>435</v>
      </c>
      <c r="AH68" s="112" t="s">
        <v>654</v>
      </c>
      <c r="AI68" s="112" t="s">
        <v>435</v>
      </c>
      <c r="AJ68" s="112" t="s">
        <v>654</v>
      </c>
      <c r="AK68" s="112" t="s">
        <v>435</v>
      </c>
      <c r="AL68" s="112" t="s">
        <v>654</v>
      </c>
      <c r="AM68" s="112" t="s">
        <v>435</v>
      </c>
      <c r="AN68" s="112" t="s">
        <v>654</v>
      </c>
      <c r="AO68" s="112" t="s">
        <v>435</v>
      </c>
      <c r="AP68" s="112" t="s">
        <v>654</v>
      </c>
      <c r="AQ68" s="112" t="s">
        <v>435</v>
      </c>
      <c r="AR68" s="112" t="s">
        <v>654</v>
      </c>
      <c r="AS68" s="112" t="s">
        <v>435</v>
      </c>
      <c r="AT68" s="112" t="s">
        <v>654</v>
      </c>
      <c r="AU68" s="112" t="s">
        <v>435</v>
      </c>
      <c r="AV68" s="112" t="s">
        <v>654</v>
      </c>
      <c r="AW68" s="112" t="s">
        <v>654</v>
      </c>
    </row>
    <row r="69" spans="1:66" x14ac:dyDescent="0.25">
      <c r="A69" s="119" t="s">
        <v>573</v>
      </c>
      <c r="B69" s="119" t="s">
        <v>532</v>
      </c>
      <c r="C69" s="112" t="s">
        <v>654</v>
      </c>
      <c r="D69" s="112" t="s">
        <v>654</v>
      </c>
      <c r="E69" s="112" t="s">
        <v>654</v>
      </c>
      <c r="F69" s="112" t="s">
        <v>654</v>
      </c>
      <c r="G69" s="112" t="s">
        <v>654</v>
      </c>
      <c r="H69" s="112" t="s">
        <v>654</v>
      </c>
      <c r="I69" s="112" t="s">
        <v>435</v>
      </c>
      <c r="J69" s="112" t="s">
        <v>654</v>
      </c>
      <c r="K69" s="112" t="s">
        <v>435</v>
      </c>
      <c r="L69" s="112" t="s">
        <v>654</v>
      </c>
      <c r="M69" s="112" t="s">
        <v>435</v>
      </c>
      <c r="N69" s="112" t="s">
        <v>654</v>
      </c>
      <c r="O69" s="112" t="s">
        <v>435</v>
      </c>
      <c r="P69" s="112" t="s">
        <v>654</v>
      </c>
      <c r="Q69" s="112" t="s">
        <v>435</v>
      </c>
      <c r="R69" s="112" t="s">
        <v>654</v>
      </c>
      <c r="S69" s="112" t="s">
        <v>435</v>
      </c>
      <c r="T69" s="112" t="s">
        <v>654</v>
      </c>
      <c r="U69" s="112" t="s">
        <v>435</v>
      </c>
      <c r="V69" s="112" t="s">
        <v>654</v>
      </c>
      <c r="W69" s="112" t="s">
        <v>435</v>
      </c>
      <c r="X69" s="112" t="s">
        <v>654</v>
      </c>
      <c r="Y69" s="112" t="s">
        <v>435</v>
      </c>
      <c r="Z69" s="112" t="s">
        <v>654</v>
      </c>
      <c r="AA69" s="112" t="s">
        <v>435</v>
      </c>
      <c r="AB69" s="112" t="s">
        <v>654</v>
      </c>
      <c r="AC69" s="112" t="s">
        <v>435</v>
      </c>
      <c r="AD69" s="112" t="s">
        <v>654</v>
      </c>
      <c r="AE69" s="112" t="s">
        <v>435</v>
      </c>
      <c r="AF69" s="112" t="s">
        <v>654</v>
      </c>
      <c r="AG69" s="112" t="s">
        <v>435</v>
      </c>
      <c r="AH69" s="112" t="s">
        <v>654</v>
      </c>
      <c r="AI69" s="112" t="s">
        <v>435</v>
      </c>
      <c r="AJ69" s="112" t="s">
        <v>654</v>
      </c>
      <c r="AK69" s="112" t="s">
        <v>435</v>
      </c>
      <c r="AL69" s="112" t="s">
        <v>654</v>
      </c>
      <c r="AM69" s="112" t="s">
        <v>435</v>
      </c>
      <c r="AN69" s="112" t="s">
        <v>654</v>
      </c>
      <c r="AO69" s="112" t="s">
        <v>435</v>
      </c>
      <c r="AP69" s="112" t="s">
        <v>654</v>
      </c>
      <c r="AQ69" s="112" t="s">
        <v>435</v>
      </c>
      <c r="AR69" s="112" t="s">
        <v>654</v>
      </c>
      <c r="AS69" s="112" t="s">
        <v>435</v>
      </c>
      <c r="AT69" s="112" t="s">
        <v>654</v>
      </c>
      <c r="AU69" s="112" t="s">
        <v>435</v>
      </c>
      <c r="AV69" s="112" t="s">
        <v>654</v>
      </c>
      <c r="AW69" s="112" t="s">
        <v>654</v>
      </c>
    </row>
    <row r="70" spans="1:66" ht="36.75" customHeight="1" x14ac:dyDescent="0.25">
      <c r="A70" s="119" t="s">
        <v>605</v>
      </c>
      <c r="B70" s="119" t="s">
        <v>200</v>
      </c>
      <c r="C70" s="112" t="s">
        <v>654</v>
      </c>
      <c r="D70" s="112" t="s">
        <v>654</v>
      </c>
      <c r="E70" s="112" t="s">
        <v>654</v>
      </c>
      <c r="F70" s="112" t="s">
        <v>654</v>
      </c>
      <c r="G70" s="112" t="s">
        <v>654</v>
      </c>
      <c r="H70" s="112" t="s">
        <v>654</v>
      </c>
      <c r="I70" s="112" t="s">
        <v>435</v>
      </c>
      <c r="J70" s="112" t="s">
        <v>654</v>
      </c>
      <c r="K70" s="112" t="s">
        <v>435</v>
      </c>
      <c r="L70" s="112" t="s">
        <v>654</v>
      </c>
      <c r="M70" s="112" t="s">
        <v>435</v>
      </c>
      <c r="N70" s="112" t="s">
        <v>654</v>
      </c>
      <c r="O70" s="112" t="s">
        <v>435</v>
      </c>
      <c r="P70" s="112" t="s">
        <v>654</v>
      </c>
      <c r="Q70" s="112" t="s">
        <v>435</v>
      </c>
      <c r="R70" s="112" t="s">
        <v>654</v>
      </c>
      <c r="S70" s="112" t="s">
        <v>435</v>
      </c>
      <c r="T70" s="112" t="s">
        <v>654</v>
      </c>
      <c r="U70" s="112" t="s">
        <v>435</v>
      </c>
      <c r="V70" s="112" t="s">
        <v>654</v>
      </c>
      <c r="W70" s="112" t="s">
        <v>435</v>
      </c>
      <c r="X70" s="112" t="s">
        <v>654</v>
      </c>
      <c r="Y70" s="112" t="s">
        <v>435</v>
      </c>
      <c r="Z70" s="112" t="s">
        <v>654</v>
      </c>
      <c r="AA70" s="112" t="s">
        <v>435</v>
      </c>
      <c r="AB70" s="112" t="s">
        <v>654</v>
      </c>
      <c r="AC70" s="112" t="s">
        <v>435</v>
      </c>
      <c r="AD70" s="112" t="s">
        <v>654</v>
      </c>
      <c r="AE70" s="112" t="s">
        <v>435</v>
      </c>
      <c r="AF70" s="112" t="s">
        <v>654</v>
      </c>
      <c r="AG70" s="112" t="s">
        <v>435</v>
      </c>
      <c r="AH70" s="112" t="s">
        <v>654</v>
      </c>
      <c r="AI70" s="112" t="s">
        <v>435</v>
      </c>
      <c r="AJ70" s="112" t="s">
        <v>654</v>
      </c>
      <c r="AK70" s="112" t="s">
        <v>435</v>
      </c>
      <c r="AL70" s="112" t="s">
        <v>654</v>
      </c>
      <c r="AM70" s="112" t="s">
        <v>435</v>
      </c>
      <c r="AN70" s="112" t="s">
        <v>654</v>
      </c>
      <c r="AO70" s="112" t="s">
        <v>435</v>
      </c>
      <c r="AP70" s="112" t="s">
        <v>654</v>
      </c>
      <c r="AQ70" s="112" t="s">
        <v>435</v>
      </c>
      <c r="AR70" s="112" t="s">
        <v>654</v>
      </c>
      <c r="AS70" s="112" t="s">
        <v>435</v>
      </c>
      <c r="AT70" s="112" t="s">
        <v>654</v>
      </c>
      <c r="AU70" s="112" t="s">
        <v>435</v>
      </c>
      <c r="AV70" s="112" t="s">
        <v>654</v>
      </c>
      <c r="AW70" s="112" t="s">
        <v>654</v>
      </c>
    </row>
    <row r="71" spans="1:66" x14ac:dyDescent="0.25">
      <c r="A71" s="119" t="s">
        <v>606</v>
      </c>
      <c r="B71" s="117" t="s">
        <v>108</v>
      </c>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row>
    <row r="72" spans="1:66" ht="51" customHeight="1" x14ac:dyDescent="0.25">
      <c r="A72" s="119" t="s">
        <v>194</v>
      </c>
      <c r="B72" s="119" t="s">
        <v>128</v>
      </c>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row>
    <row r="73" spans="1:66" ht="32.25" customHeight="1" x14ac:dyDescent="0.25">
      <c r="A73" s="119" t="s">
        <v>195</v>
      </c>
      <c r="B73" s="119" t="s">
        <v>126</v>
      </c>
      <c r="C73" s="112" t="s">
        <v>654</v>
      </c>
      <c r="D73" s="112" t="s">
        <v>654</v>
      </c>
      <c r="E73" s="112" t="s">
        <v>654</v>
      </c>
      <c r="F73" s="112" t="s">
        <v>654</v>
      </c>
      <c r="G73" s="112" t="s">
        <v>654</v>
      </c>
      <c r="H73" s="112" t="s">
        <v>654</v>
      </c>
      <c r="I73" s="112" t="s">
        <v>435</v>
      </c>
      <c r="J73" s="112" t="s">
        <v>654</v>
      </c>
      <c r="K73" s="112" t="s">
        <v>435</v>
      </c>
      <c r="L73" s="112" t="s">
        <v>654</v>
      </c>
      <c r="M73" s="112" t="s">
        <v>435</v>
      </c>
      <c r="N73" s="112" t="s">
        <v>654</v>
      </c>
      <c r="O73" s="112" t="s">
        <v>435</v>
      </c>
      <c r="P73" s="112" t="s">
        <v>654</v>
      </c>
      <c r="Q73" s="112" t="s">
        <v>435</v>
      </c>
      <c r="R73" s="112" t="s">
        <v>654</v>
      </c>
      <c r="S73" s="112" t="s">
        <v>435</v>
      </c>
      <c r="T73" s="112" t="s">
        <v>654</v>
      </c>
      <c r="U73" s="112" t="s">
        <v>435</v>
      </c>
      <c r="V73" s="112" t="s">
        <v>654</v>
      </c>
      <c r="W73" s="112" t="s">
        <v>435</v>
      </c>
      <c r="X73" s="112" t="s">
        <v>654</v>
      </c>
      <c r="Y73" s="112" t="s">
        <v>435</v>
      </c>
      <c r="Z73" s="112" t="s">
        <v>654</v>
      </c>
      <c r="AA73" s="112" t="s">
        <v>435</v>
      </c>
      <c r="AB73" s="112" t="s">
        <v>654</v>
      </c>
      <c r="AC73" s="112" t="s">
        <v>435</v>
      </c>
      <c r="AD73" s="112" t="s">
        <v>654</v>
      </c>
      <c r="AE73" s="112" t="s">
        <v>435</v>
      </c>
      <c r="AF73" s="112" t="s">
        <v>654</v>
      </c>
      <c r="AG73" s="112" t="s">
        <v>435</v>
      </c>
      <c r="AH73" s="112" t="s">
        <v>654</v>
      </c>
      <c r="AI73" s="112" t="s">
        <v>435</v>
      </c>
      <c r="AJ73" s="112" t="s">
        <v>654</v>
      </c>
      <c r="AK73" s="112" t="s">
        <v>435</v>
      </c>
      <c r="AL73" s="112" t="s">
        <v>654</v>
      </c>
      <c r="AM73" s="112" t="s">
        <v>435</v>
      </c>
      <c r="AN73" s="112" t="s">
        <v>654</v>
      </c>
      <c r="AO73" s="112" t="s">
        <v>435</v>
      </c>
      <c r="AP73" s="112" t="s">
        <v>654</v>
      </c>
      <c r="AQ73" s="112" t="s">
        <v>435</v>
      </c>
      <c r="AR73" s="112" t="s">
        <v>654</v>
      </c>
      <c r="AS73" s="112" t="s">
        <v>435</v>
      </c>
      <c r="AT73" s="112" t="s">
        <v>654</v>
      </c>
      <c r="AU73" s="112" t="s">
        <v>435</v>
      </c>
      <c r="AV73" s="112" t="s">
        <v>654</v>
      </c>
      <c r="AW73" s="112" t="s">
        <v>654</v>
      </c>
    </row>
    <row r="74" spans="1:66" ht="51.75" customHeight="1" x14ac:dyDescent="0.25">
      <c r="A74" s="119" t="s">
        <v>196</v>
      </c>
      <c r="B74" s="119" t="s">
        <v>124</v>
      </c>
      <c r="C74" s="112" t="s">
        <v>654</v>
      </c>
      <c r="D74" s="112" t="s">
        <v>654</v>
      </c>
      <c r="E74" s="112" t="s">
        <v>654</v>
      </c>
      <c r="F74" s="112" t="s">
        <v>654</v>
      </c>
      <c r="G74" s="112" t="s">
        <v>654</v>
      </c>
      <c r="H74" s="112" t="s">
        <v>654</v>
      </c>
      <c r="I74" s="112" t="s">
        <v>435</v>
      </c>
      <c r="J74" s="112" t="s">
        <v>654</v>
      </c>
      <c r="K74" s="112" t="s">
        <v>435</v>
      </c>
      <c r="L74" s="112" t="s">
        <v>654</v>
      </c>
      <c r="M74" s="112" t="s">
        <v>435</v>
      </c>
      <c r="N74" s="112" t="s">
        <v>654</v>
      </c>
      <c r="O74" s="112" t="s">
        <v>435</v>
      </c>
      <c r="P74" s="112" t="s">
        <v>654</v>
      </c>
      <c r="Q74" s="112" t="s">
        <v>435</v>
      </c>
      <c r="R74" s="112" t="s">
        <v>654</v>
      </c>
      <c r="S74" s="112" t="s">
        <v>435</v>
      </c>
      <c r="T74" s="112" t="s">
        <v>654</v>
      </c>
      <c r="U74" s="112" t="s">
        <v>435</v>
      </c>
      <c r="V74" s="112" t="s">
        <v>654</v>
      </c>
      <c r="W74" s="112" t="s">
        <v>435</v>
      </c>
      <c r="X74" s="112" t="s">
        <v>654</v>
      </c>
      <c r="Y74" s="112" t="s">
        <v>435</v>
      </c>
      <c r="Z74" s="112" t="s">
        <v>654</v>
      </c>
      <c r="AA74" s="112" t="s">
        <v>435</v>
      </c>
      <c r="AB74" s="112" t="s">
        <v>654</v>
      </c>
      <c r="AC74" s="112" t="s">
        <v>435</v>
      </c>
      <c r="AD74" s="112" t="s">
        <v>654</v>
      </c>
      <c r="AE74" s="112" t="s">
        <v>435</v>
      </c>
      <c r="AF74" s="112" t="s">
        <v>654</v>
      </c>
      <c r="AG74" s="112" t="s">
        <v>435</v>
      </c>
      <c r="AH74" s="112" t="s">
        <v>654</v>
      </c>
      <c r="AI74" s="112" t="s">
        <v>435</v>
      </c>
      <c r="AJ74" s="112" t="s">
        <v>654</v>
      </c>
      <c r="AK74" s="112" t="s">
        <v>435</v>
      </c>
      <c r="AL74" s="112" t="s">
        <v>654</v>
      </c>
      <c r="AM74" s="112" t="s">
        <v>435</v>
      </c>
      <c r="AN74" s="112" t="s">
        <v>654</v>
      </c>
      <c r="AO74" s="112" t="s">
        <v>435</v>
      </c>
      <c r="AP74" s="112" t="s">
        <v>654</v>
      </c>
      <c r="AQ74" s="112" t="s">
        <v>435</v>
      </c>
      <c r="AR74" s="112" t="s">
        <v>654</v>
      </c>
      <c r="AS74" s="112" t="s">
        <v>435</v>
      </c>
      <c r="AT74" s="112" t="s">
        <v>654</v>
      </c>
      <c r="AU74" s="112" t="s">
        <v>435</v>
      </c>
      <c r="AV74" s="112" t="s">
        <v>654</v>
      </c>
      <c r="AW74" s="112" t="s">
        <v>654</v>
      </c>
    </row>
    <row r="75" spans="1:66" ht="21.75" customHeight="1" x14ac:dyDescent="0.25">
      <c r="A75" s="119" t="s">
        <v>197</v>
      </c>
      <c r="B75" s="119" t="s">
        <v>199</v>
      </c>
      <c r="C75" s="112" t="s">
        <v>654</v>
      </c>
      <c r="D75" s="112" t="s">
        <v>654</v>
      </c>
      <c r="E75" s="112" t="s">
        <v>654</v>
      </c>
      <c r="F75" s="112" t="s">
        <v>654</v>
      </c>
      <c r="G75" s="112" t="s">
        <v>654</v>
      </c>
      <c r="H75" s="112" t="s">
        <v>654</v>
      </c>
      <c r="I75" s="112" t="s">
        <v>435</v>
      </c>
      <c r="J75" s="112" t="s">
        <v>654</v>
      </c>
      <c r="K75" s="112" t="s">
        <v>435</v>
      </c>
      <c r="L75" s="112" t="s">
        <v>654</v>
      </c>
      <c r="M75" s="112" t="s">
        <v>435</v>
      </c>
      <c r="N75" s="112" t="s">
        <v>654</v>
      </c>
      <c r="O75" s="112" t="s">
        <v>435</v>
      </c>
      <c r="P75" s="112" t="s">
        <v>654</v>
      </c>
      <c r="Q75" s="112" t="s">
        <v>435</v>
      </c>
      <c r="R75" s="112" t="s">
        <v>654</v>
      </c>
      <c r="S75" s="112" t="s">
        <v>435</v>
      </c>
      <c r="T75" s="112" t="s">
        <v>654</v>
      </c>
      <c r="U75" s="112" t="s">
        <v>435</v>
      </c>
      <c r="V75" s="112" t="s">
        <v>654</v>
      </c>
      <c r="W75" s="112" t="s">
        <v>435</v>
      </c>
      <c r="X75" s="112" t="s">
        <v>654</v>
      </c>
      <c r="Y75" s="112" t="s">
        <v>435</v>
      </c>
      <c r="Z75" s="112" t="s">
        <v>654</v>
      </c>
      <c r="AA75" s="112" t="s">
        <v>435</v>
      </c>
      <c r="AB75" s="112" t="s">
        <v>654</v>
      </c>
      <c r="AC75" s="112" t="s">
        <v>435</v>
      </c>
      <c r="AD75" s="112" t="s">
        <v>654</v>
      </c>
      <c r="AE75" s="112" t="s">
        <v>435</v>
      </c>
      <c r="AF75" s="112" t="s">
        <v>654</v>
      </c>
      <c r="AG75" s="112" t="s">
        <v>435</v>
      </c>
      <c r="AH75" s="112" t="s">
        <v>654</v>
      </c>
      <c r="AI75" s="112" t="s">
        <v>435</v>
      </c>
      <c r="AJ75" s="112" t="s">
        <v>654</v>
      </c>
      <c r="AK75" s="112" t="s">
        <v>435</v>
      </c>
      <c r="AL75" s="112" t="s">
        <v>654</v>
      </c>
      <c r="AM75" s="112" t="s">
        <v>435</v>
      </c>
      <c r="AN75" s="112" t="s">
        <v>654</v>
      </c>
      <c r="AO75" s="112" t="s">
        <v>435</v>
      </c>
      <c r="AP75" s="112" t="s">
        <v>654</v>
      </c>
      <c r="AQ75" s="112" t="s">
        <v>435</v>
      </c>
      <c r="AR75" s="112" t="s">
        <v>654</v>
      </c>
      <c r="AS75" s="112" t="s">
        <v>435</v>
      </c>
      <c r="AT75" s="112" t="s">
        <v>654</v>
      </c>
      <c r="AU75" s="112" t="s">
        <v>435</v>
      </c>
      <c r="AV75" s="112" t="s">
        <v>654</v>
      </c>
      <c r="AW75" s="112" t="s">
        <v>654</v>
      </c>
    </row>
    <row r="76" spans="1:66" ht="23.25" customHeight="1" x14ac:dyDescent="0.25">
      <c r="A76" s="119" t="s">
        <v>198</v>
      </c>
      <c r="B76" s="119" t="s">
        <v>528</v>
      </c>
      <c r="C76" s="112" t="s">
        <v>654</v>
      </c>
      <c r="D76" s="112" t="s">
        <v>654</v>
      </c>
      <c r="E76" s="112" t="s">
        <v>654</v>
      </c>
      <c r="F76" s="112" t="s">
        <v>654</v>
      </c>
      <c r="G76" s="112" t="s">
        <v>654</v>
      </c>
      <c r="H76" s="112" t="s">
        <v>654</v>
      </c>
      <c r="I76" s="112" t="s">
        <v>435</v>
      </c>
      <c r="J76" s="112" t="s">
        <v>654</v>
      </c>
      <c r="K76" s="112" t="s">
        <v>435</v>
      </c>
      <c r="L76" s="112" t="s">
        <v>654</v>
      </c>
      <c r="M76" s="112" t="s">
        <v>435</v>
      </c>
      <c r="N76" s="112" t="s">
        <v>654</v>
      </c>
      <c r="O76" s="112" t="s">
        <v>435</v>
      </c>
      <c r="P76" s="112" t="s">
        <v>654</v>
      </c>
      <c r="Q76" s="112" t="s">
        <v>435</v>
      </c>
      <c r="R76" s="112" t="s">
        <v>654</v>
      </c>
      <c r="S76" s="112" t="s">
        <v>435</v>
      </c>
      <c r="T76" s="112" t="s">
        <v>654</v>
      </c>
      <c r="U76" s="112" t="s">
        <v>435</v>
      </c>
      <c r="V76" s="112" t="s">
        <v>654</v>
      </c>
      <c r="W76" s="112" t="s">
        <v>435</v>
      </c>
      <c r="X76" s="112" t="s">
        <v>654</v>
      </c>
      <c r="Y76" s="112" t="s">
        <v>435</v>
      </c>
      <c r="Z76" s="112" t="s">
        <v>654</v>
      </c>
      <c r="AA76" s="112" t="s">
        <v>435</v>
      </c>
      <c r="AB76" s="112" t="s">
        <v>654</v>
      </c>
      <c r="AC76" s="112" t="s">
        <v>435</v>
      </c>
      <c r="AD76" s="112" t="s">
        <v>654</v>
      </c>
      <c r="AE76" s="112" t="s">
        <v>435</v>
      </c>
      <c r="AF76" s="112" t="s">
        <v>654</v>
      </c>
      <c r="AG76" s="112" t="s">
        <v>435</v>
      </c>
      <c r="AH76" s="112" t="s">
        <v>654</v>
      </c>
      <c r="AI76" s="112" t="s">
        <v>435</v>
      </c>
      <c r="AJ76" s="112" t="s">
        <v>654</v>
      </c>
      <c r="AK76" s="112" t="s">
        <v>435</v>
      </c>
      <c r="AL76" s="112" t="s">
        <v>654</v>
      </c>
      <c r="AM76" s="112" t="s">
        <v>435</v>
      </c>
      <c r="AN76" s="112" t="s">
        <v>654</v>
      </c>
      <c r="AO76" s="112" t="s">
        <v>435</v>
      </c>
      <c r="AP76" s="112" t="s">
        <v>654</v>
      </c>
      <c r="AQ76" s="112" t="s">
        <v>435</v>
      </c>
      <c r="AR76" s="112" t="s">
        <v>654</v>
      </c>
      <c r="AS76" s="112" t="s">
        <v>435</v>
      </c>
      <c r="AT76" s="112" t="s">
        <v>654</v>
      </c>
      <c r="AU76" s="112" t="s">
        <v>435</v>
      </c>
      <c r="AV76" s="112" t="s">
        <v>654</v>
      </c>
      <c r="AW76" s="112" t="s">
        <v>654</v>
      </c>
    </row>
    <row r="77" spans="1:66" ht="18.75" customHeight="1" x14ac:dyDescent="0.25">
      <c r="A77" s="119" t="s">
        <v>574</v>
      </c>
      <c r="B77" s="119" t="s">
        <v>529</v>
      </c>
      <c r="C77" s="112" t="s">
        <v>654</v>
      </c>
      <c r="D77" s="112" t="s">
        <v>654</v>
      </c>
      <c r="E77" s="112" t="s">
        <v>654</v>
      </c>
      <c r="F77" s="112" t="s">
        <v>654</v>
      </c>
      <c r="G77" s="112" t="s">
        <v>654</v>
      </c>
      <c r="H77" s="112" t="s">
        <v>654</v>
      </c>
      <c r="I77" s="112" t="s">
        <v>435</v>
      </c>
      <c r="J77" s="112" t="s">
        <v>654</v>
      </c>
      <c r="K77" s="112" t="s">
        <v>435</v>
      </c>
      <c r="L77" s="112" t="s">
        <v>654</v>
      </c>
      <c r="M77" s="112" t="s">
        <v>435</v>
      </c>
      <c r="N77" s="112" t="s">
        <v>654</v>
      </c>
      <c r="O77" s="112" t="s">
        <v>435</v>
      </c>
      <c r="P77" s="112" t="s">
        <v>654</v>
      </c>
      <c r="Q77" s="112" t="s">
        <v>435</v>
      </c>
      <c r="R77" s="112" t="s">
        <v>654</v>
      </c>
      <c r="S77" s="112" t="s">
        <v>435</v>
      </c>
      <c r="T77" s="112" t="s">
        <v>654</v>
      </c>
      <c r="U77" s="112" t="s">
        <v>435</v>
      </c>
      <c r="V77" s="112" t="s">
        <v>654</v>
      </c>
      <c r="W77" s="112" t="s">
        <v>435</v>
      </c>
      <c r="X77" s="112" t="s">
        <v>654</v>
      </c>
      <c r="Y77" s="112" t="s">
        <v>435</v>
      </c>
      <c r="Z77" s="112" t="s">
        <v>654</v>
      </c>
      <c r="AA77" s="112" t="s">
        <v>435</v>
      </c>
      <c r="AB77" s="112" t="s">
        <v>654</v>
      </c>
      <c r="AC77" s="112" t="s">
        <v>435</v>
      </c>
      <c r="AD77" s="112" t="s">
        <v>654</v>
      </c>
      <c r="AE77" s="112" t="s">
        <v>435</v>
      </c>
      <c r="AF77" s="112" t="s">
        <v>654</v>
      </c>
      <c r="AG77" s="112" t="s">
        <v>435</v>
      </c>
      <c r="AH77" s="112" t="s">
        <v>654</v>
      </c>
      <c r="AI77" s="112" t="s">
        <v>435</v>
      </c>
      <c r="AJ77" s="112" t="s">
        <v>654</v>
      </c>
      <c r="AK77" s="112" t="s">
        <v>435</v>
      </c>
      <c r="AL77" s="112" t="s">
        <v>654</v>
      </c>
      <c r="AM77" s="112" t="s">
        <v>435</v>
      </c>
      <c r="AN77" s="112" t="s">
        <v>654</v>
      </c>
      <c r="AO77" s="112" t="s">
        <v>435</v>
      </c>
      <c r="AP77" s="112" t="s">
        <v>654</v>
      </c>
      <c r="AQ77" s="112" t="s">
        <v>435</v>
      </c>
      <c r="AR77" s="112" t="s">
        <v>654</v>
      </c>
      <c r="AS77" s="112" t="s">
        <v>435</v>
      </c>
      <c r="AT77" s="112" t="s">
        <v>654</v>
      </c>
      <c r="AU77" s="112" t="s">
        <v>435</v>
      </c>
      <c r="AV77" s="112" t="s">
        <v>654</v>
      </c>
      <c r="AW77" s="112" t="s">
        <v>654</v>
      </c>
    </row>
    <row r="78" spans="1:66" x14ac:dyDescent="0.25">
      <c r="A78" s="119" t="s">
        <v>575</v>
      </c>
      <c r="B78" s="119" t="s">
        <v>530</v>
      </c>
      <c r="C78" s="112" t="s">
        <v>654</v>
      </c>
      <c r="D78" s="112" t="s">
        <v>654</v>
      </c>
      <c r="E78" s="112" t="s">
        <v>654</v>
      </c>
      <c r="F78" s="112" t="s">
        <v>654</v>
      </c>
      <c r="G78" s="112" t="s">
        <v>654</v>
      </c>
      <c r="H78" s="112" t="s">
        <v>654</v>
      </c>
      <c r="I78" s="112" t="s">
        <v>435</v>
      </c>
      <c r="J78" s="112" t="s">
        <v>654</v>
      </c>
      <c r="K78" s="112" t="s">
        <v>435</v>
      </c>
      <c r="L78" s="112" t="s">
        <v>654</v>
      </c>
      <c r="M78" s="112" t="s">
        <v>435</v>
      </c>
      <c r="N78" s="112" t="s">
        <v>654</v>
      </c>
      <c r="O78" s="112" t="s">
        <v>435</v>
      </c>
      <c r="P78" s="112" t="s">
        <v>654</v>
      </c>
      <c r="Q78" s="112" t="s">
        <v>435</v>
      </c>
      <c r="R78" s="112" t="s">
        <v>654</v>
      </c>
      <c r="S78" s="112" t="s">
        <v>435</v>
      </c>
      <c r="T78" s="112" t="s">
        <v>654</v>
      </c>
      <c r="U78" s="112" t="s">
        <v>435</v>
      </c>
      <c r="V78" s="112" t="s">
        <v>654</v>
      </c>
      <c r="W78" s="112" t="s">
        <v>435</v>
      </c>
      <c r="X78" s="112" t="s">
        <v>654</v>
      </c>
      <c r="Y78" s="112" t="s">
        <v>435</v>
      </c>
      <c r="Z78" s="112" t="s">
        <v>654</v>
      </c>
      <c r="AA78" s="112" t="s">
        <v>435</v>
      </c>
      <c r="AB78" s="112" t="s">
        <v>654</v>
      </c>
      <c r="AC78" s="112" t="s">
        <v>435</v>
      </c>
      <c r="AD78" s="112" t="s">
        <v>654</v>
      </c>
      <c r="AE78" s="112" t="s">
        <v>435</v>
      </c>
      <c r="AF78" s="112" t="s">
        <v>654</v>
      </c>
      <c r="AG78" s="112" t="s">
        <v>435</v>
      </c>
      <c r="AH78" s="112" t="s">
        <v>654</v>
      </c>
      <c r="AI78" s="112" t="s">
        <v>435</v>
      </c>
      <c r="AJ78" s="112" t="s">
        <v>654</v>
      </c>
      <c r="AK78" s="112" t="s">
        <v>435</v>
      </c>
      <c r="AL78" s="112" t="s">
        <v>654</v>
      </c>
      <c r="AM78" s="112" t="s">
        <v>435</v>
      </c>
      <c r="AN78" s="112" t="s">
        <v>654</v>
      </c>
      <c r="AO78" s="112" t="s">
        <v>435</v>
      </c>
      <c r="AP78" s="112" t="s">
        <v>654</v>
      </c>
      <c r="AQ78" s="112" t="s">
        <v>435</v>
      </c>
      <c r="AR78" s="112" t="s">
        <v>654</v>
      </c>
      <c r="AS78" s="112" t="s">
        <v>435</v>
      </c>
      <c r="AT78" s="112" t="s">
        <v>654</v>
      </c>
      <c r="AU78" s="112" t="s">
        <v>435</v>
      </c>
      <c r="AV78" s="112" t="s">
        <v>654</v>
      </c>
      <c r="AW78" s="112" t="s">
        <v>654</v>
      </c>
    </row>
    <row r="79" spans="1:66" x14ac:dyDescent="0.25">
      <c r="A79" s="119" t="s">
        <v>576</v>
      </c>
      <c r="B79" s="119" t="s">
        <v>531</v>
      </c>
      <c r="C79" s="112" t="s">
        <v>654</v>
      </c>
      <c r="D79" s="112" t="s">
        <v>654</v>
      </c>
      <c r="E79" s="112" t="s">
        <v>654</v>
      </c>
      <c r="F79" s="112" t="s">
        <v>654</v>
      </c>
      <c r="G79" s="112" t="s">
        <v>654</v>
      </c>
      <c r="H79" s="112" t="s">
        <v>654</v>
      </c>
      <c r="I79" s="112" t="s">
        <v>435</v>
      </c>
      <c r="J79" s="112" t="s">
        <v>654</v>
      </c>
      <c r="K79" s="112" t="s">
        <v>435</v>
      </c>
      <c r="L79" s="112" t="s">
        <v>654</v>
      </c>
      <c r="M79" s="112" t="s">
        <v>435</v>
      </c>
      <c r="N79" s="112" t="s">
        <v>654</v>
      </c>
      <c r="O79" s="112" t="s">
        <v>435</v>
      </c>
      <c r="P79" s="112" t="s">
        <v>654</v>
      </c>
      <c r="Q79" s="112" t="s">
        <v>435</v>
      </c>
      <c r="R79" s="112" t="s">
        <v>654</v>
      </c>
      <c r="S79" s="112" t="s">
        <v>435</v>
      </c>
      <c r="T79" s="112" t="s">
        <v>654</v>
      </c>
      <c r="U79" s="112" t="s">
        <v>435</v>
      </c>
      <c r="V79" s="112" t="s">
        <v>654</v>
      </c>
      <c r="W79" s="112" t="s">
        <v>435</v>
      </c>
      <c r="X79" s="112" t="s">
        <v>654</v>
      </c>
      <c r="Y79" s="112" t="s">
        <v>435</v>
      </c>
      <c r="Z79" s="112" t="s">
        <v>654</v>
      </c>
      <c r="AA79" s="112" t="s">
        <v>435</v>
      </c>
      <c r="AB79" s="112" t="s">
        <v>654</v>
      </c>
      <c r="AC79" s="112" t="s">
        <v>435</v>
      </c>
      <c r="AD79" s="112" t="s">
        <v>654</v>
      </c>
      <c r="AE79" s="112" t="s">
        <v>435</v>
      </c>
      <c r="AF79" s="112" t="s">
        <v>654</v>
      </c>
      <c r="AG79" s="112" t="s">
        <v>435</v>
      </c>
      <c r="AH79" s="112" t="s">
        <v>654</v>
      </c>
      <c r="AI79" s="112" t="s">
        <v>435</v>
      </c>
      <c r="AJ79" s="112" t="s">
        <v>654</v>
      </c>
      <c r="AK79" s="112" t="s">
        <v>435</v>
      </c>
      <c r="AL79" s="112" t="s">
        <v>654</v>
      </c>
      <c r="AM79" s="112" t="s">
        <v>435</v>
      </c>
      <c r="AN79" s="112" t="s">
        <v>654</v>
      </c>
      <c r="AO79" s="112" t="s">
        <v>435</v>
      </c>
      <c r="AP79" s="112" t="s">
        <v>654</v>
      </c>
      <c r="AQ79" s="112" t="s">
        <v>435</v>
      </c>
      <c r="AR79" s="112" t="s">
        <v>654</v>
      </c>
      <c r="AS79" s="112" t="s">
        <v>435</v>
      </c>
      <c r="AT79" s="112" t="s">
        <v>654</v>
      </c>
      <c r="AU79" s="112" t="s">
        <v>435</v>
      </c>
      <c r="AV79" s="112" t="s">
        <v>654</v>
      </c>
      <c r="AW79" s="112" t="s">
        <v>654</v>
      </c>
    </row>
    <row r="80" spans="1:66" x14ac:dyDescent="0.25">
      <c r="A80" s="119" t="s">
        <v>577</v>
      </c>
      <c r="B80" s="119" t="s">
        <v>532</v>
      </c>
      <c r="C80" s="112" t="s">
        <v>654</v>
      </c>
      <c r="D80" s="112" t="s">
        <v>654</v>
      </c>
      <c r="E80" s="112" t="s">
        <v>654</v>
      </c>
      <c r="F80" s="112" t="s">
        <v>654</v>
      </c>
      <c r="G80" s="112" t="s">
        <v>654</v>
      </c>
      <c r="H80" s="112" t="s">
        <v>654</v>
      </c>
      <c r="I80" s="112" t="s">
        <v>435</v>
      </c>
      <c r="J80" s="112" t="s">
        <v>654</v>
      </c>
      <c r="K80" s="112" t="s">
        <v>435</v>
      </c>
      <c r="L80" s="112" t="s">
        <v>654</v>
      </c>
      <c r="M80" s="112" t="s">
        <v>435</v>
      </c>
      <c r="N80" s="112" t="s">
        <v>654</v>
      </c>
      <c r="O80" s="112" t="s">
        <v>435</v>
      </c>
      <c r="P80" s="112" t="s">
        <v>654</v>
      </c>
      <c r="Q80" s="112" t="s">
        <v>435</v>
      </c>
      <c r="R80" s="112" t="s">
        <v>654</v>
      </c>
      <c r="S80" s="112" t="s">
        <v>435</v>
      </c>
      <c r="T80" s="112" t="s">
        <v>654</v>
      </c>
      <c r="U80" s="112" t="s">
        <v>435</v>
      </c>
      <c r="V80" s="112" t="s">
        <v>654</v>
      </c>
      <c r="W80" s="112" t="s">
        <v>435</v>
      </c>
      <c r="X80" s="112" t="s">
        <v>654</v>
      </c>
      <c r="Y80" s="112" t="s">
        <v>435</v>
      </c>
      <c r="Z80" s="112" t="s">
        <v>654</v>
      </c>
      <c r="AA80" s="112" t="s">
        <v>435</v>
      </c>
      <c r="AB80" s="112" t="s">
        <v>654</v>
      </c>
      <c r="AC80" s="112" t="s">
        <v>435</v>
      </c>
      <c r="AD80" s="112" t="s">
        <v>654</v>
      </c>
      <c r="AE80" s="112" t="s">
        <v>435</v>
      </c>
      <c r="AF80" s="112" t="s">
        <v>654</v>
      </c>
      <c r="AG80" s="112" t="s">
        <v>435</v>
      </c>
      <c r="AH80" s="112" t="s">
        <v>654</v>
      </c>
      <c r="AI80" s="112" t="s">
        <v>435</v>
      </c>
      <c r="AJ80" s="112" t="s">
        <v>654</v>
      </c>
      <c r="AK80" s="112" t="s">
        <v>435</v>
      </c>
      <c r="AL80" s="112" t="s">
        <v>654</v>
      </c>
      <c r="AM80" s="112" t="s">
        <v>435</v>
      </c>
      <c r="AN80" s="112" t="s">
        <v>654</v>
      </c>
      <c r="AO80" s="112" t="s">
        <v>435</v>
      </c>
      <c r="AP80" s="112" t="s">
        <v>654</v>
      </c>
      <c r="AQ80" s="112" t="s">
        <v>435</v>
      </c>
      <c r="AR80" s="112" t="s">
        <v>654</v>
      </c>
      <c r="AS80" s="112" t="s">
        <v>435</v>
      </c>
      <c r="AT80" s="112" t="s">
        <v>654</v>
      </c>
      <c r="AU80" s="112" t="s">
        <v>435</v>
      </c>
      <c r="AV80" s="112" t="s">
        <v>654</v>
      </c>
      <c r="AW80" s="112" t="s">
        <v>654</v>
      </c>
    </row>
    <row r="81" spans="1:49"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row>
    <row r="82" spans="1:49" x14ac:dyDescent="0.2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row>
    <row r="83" spans="1:49" x14ac:dyDescent="0.2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row>
    <row r="84" spans="1:49" x14ac:dyDescent="0.2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row>
    <row r="85" spans="1:49" x14ac:dyDescent="0.2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row>
    <row r="86" spans="1:49" x14ac:dyDescent="0.2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row>
    <row r="87" spans="1:49" x14ac:dyDescent="0.2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row>
    <row r="88" spans="1:49" x14ac:dyDescent="0.2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row>
    <row r="89" spans="1:49" x14ac:dyDescent="0.2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row>
    <row r="90" spans="1:49" x14ac:dyDescent="0.2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row>
    <row r="91" spans="1:49"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row>
    <row r="92" spans="1:49" x14ac:dyDescent="0.2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row>
    <row r="93" spans="1:49" x14ac:dyDescent="0.2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2"/>
      <c r="AQ93" s="92"/>
      <c r="AR93" s="92"/>
      <c r="AS93" s="92"/>
      <c r="AT93" s="92"/>
      <c r="AU93" s="92"/>
      <c r="AV93" s="92"/>
      <c r="AW93" s="92"/>
    </row>
    <row r="94" spans="1:49" x14ac:dyDescent="0.2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2"/>
      <c r="AQ94" s="92"/>
      <c r="AR94" s="92"/>
      <c r="AS94" s="92"/>
      <c r="AT94" s="92"/>
      <c r="AU94" s="92"/>
      <c r="AV94" s="92"/>
      <c r="AW94" s="92"/>
    </row>
    <row r="95" spans="1:49" x14ac:dyDescent="0.2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2"/>
      <c r="AQ95" s="92"/>
      <c r="AR95" s="92"/>
      <c r="AS95" s="92"/>
      <c r="AT95" s="92"/>
      <c r="AU95" s="92"/>
      <c r="AV95" s="92"/>
      <c r="AW95" s="92"/>
    </row>
    <row r="96" spans="1:49" x14ac:dyDescent="0.2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c r="AS96" s="92"/>
      <c r="AT96" s="92"/>
      <c r="AU96" s="92"/>
      <c r="AV96" s="92"/>
      <c r="AW96" s="92"/>
    </row>
    <row r="97" spans="1:49" x14ac:dyDescent="0.2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92"/>
      <c r="AD97" s="92"/>
      <c r="AE97" s="92"/>
      <c r="AF97" s="92"/>
      <c r="AG97" s="92"/>
      <c r="AH97" s="92"/>
      <c r="AI97" s="92"/>
      <c r="AJ97" s="92"/>
      <c r="AK97" s="92"/>
      <c r="AL97" s="92"/>
      <c r="AM97" s="92"/>
      <c r="AN97" s="92"/>
      <c r="AO97" s="92"/>
      <c r="AP97" s="92"/>
      <c r="AQ97" s="92"/>
      <c r="AR97" s="92"/>
      <c r="AS97" s="92"/>
      <c r="AT97" s="92"/>
      <c r="AU97" s="92"/>
      <c r="AV97" s="92"/>
      <c r="AW97" s="92"/>
    </row>
    <row r="98" spans="1:49" x14ac:dyDescent="0.2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92"/>
      <c r="AD98" s="92"/>
      <c r="AE98" s="92"/>
      <c r="AF98" s="92"/>
      <c r="AG98" s="92"/>
      <c r="AH98" s="92"/>
      <c r="AI98" s="92"/>
      <c r="AJ98" s="92"/>
      <c r="AK98" s="92"/>
      <c r="AL98" s="92"/>
      <c r="AM98" s="92"/>
      <c r="AN98" s="92"/>
      <c r="AO98" s="92"/>
      <c r="AP98" s="92"/>
      <c r="AQ98" s="92"/>
      <c r="AR98" s="92"/>
      <c r="AS98" s="92"/>
      <c r="AT98" s="92"/>
      <c r="AU98" s="92"/>
      <c r="AV98" s="92"/>
      <c r="AW98" s="92"/>
    </row>
    <row r="99" spans="1:49" x14ac:dyDescent="0.2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92"/>
      <c r="AL99" s="92"/>
      <c r="AM99" s="92"/>
      <c r="AN99" s="92"/>
      <c r="AO99" s="92"/>
      <c r="AP99" s="92"/>
      <c r="AQ99" s="92"/>
      <c r="AR99" s="92"/>
      <c r="AS99" s="92"/>
      <c r="AT99" s="92"/>
      <c r="AU99" s="92"/>
      <c r="AV99" s="92"/>
      <c r="AW99" s="92"/>
    </row>
    <row r="100" spans="1:49"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2"/>
      <c r="AK100" s="92"/>
      <c r="AL100" s="92"/>
      <c r="AM100" s="92"/>
      <c r="AN100" s="92"/>
      <c r="AO100" s="92"/>
      <c r="AP100" s="92"/>
      <c r="AQ100" s="92"/>
      <c r="AR100" s="92"/>
      <c r="AS100" s="92"/>
      <c r="AT100" s="92"/>
      <c r="AU100" s="92"/>
      <c r="AV100" s="92"/>
      <c r="AW100" s="92"/>
    </row>
    <row r="101" spans="1:49"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J101" s="92"/>
      <c r="AK101" s="92"/>
      <c r="AL101" s="92"/>
      <c r="AM101" s="92"/>
      <c r="AN101" s="92"/>
      <c r="AO101" s="92"/>
      <c r="AP101" s="92"/>
      <c r="AQ101" s="92"/>
      <c r="AR101" s="92"/>
      <c r="AS101" s="92"/>
      <c r="AT101" s="92"/>
      <c r="AU101" s="92"/>
      <c r="AV101" s="92"/>
      <c r="AW101" s="92"/>
    </row>
    <row r="102" spans="1:49"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2"/>
      <c r="AI102" s="92"/>
      <c r="AJ102" s="92"/>
      <c r="AK102" s="92"/>
      <c r="AL102" s="92"/>
      <c r="AM102" s="92"/>
      <c r="AN102" s="92"/>
      <c r="AO102" s="92"/>
      <c r="AP102" s="92"/>
      <c r="AQ102" s="92"/>
      <c r="AR102" s="92"/>
      <c r="AS102" s="92"/>
      <c r="AT102" s="92"/>
      <c r="AU102" s="92"/>
      <c r="AV102" s="92"/>
      <c r="AW102" s="92"/>
    </row>
    <row r="103" spans="1:49"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2"/>
      <c r="AK103" s="92"/>
      <c r="AL103" s="92"/>
      <c r="AM103" s="92"/>
      <c r="AN103" s="92"/>
      <c r="AO103" s="92"/>
      <c r="AP103" s="92"/>
      <c r="AQ103" s="92"/>
      <c r="AR103" s="92"/>
      <c r="AS103" s="92"/>
      <c r="AT103" s="92"/>
      <c r="AU103" s="92"/>
      <c r="AV103" s="92"/>
      <c r="AW103" s="92"/>
    </row>
    <row r="104" spans="1:49"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c r="AG104" s="92"/>
      <c r="AH104" s="92"/>
      <c r="AI104" s="92"/>
      <c r="AJ104" s="92"/>
      <c r="AK104" s="92"/>
      <c r="AL104" s="92"/>
      <c r="AM104" s="92"/>
      <c r="AN104" s="92"/>
      <c r="AO104" s="92"/>
      <c r="AP104" s="92"/>
      <c r="AQ104" s="92"/>
      <c r="AR104" s="92"/>
      <c r="AS104" s="92"/>
      <c r="AT104" s="92"/>
      <c r="AU104" s="92"/>
      <c r="AV104" s="92"/>
      <c r="AW104" s="92"/>
    </row>
    <row r="105" spans="1:49"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2"/>
      <c r="AP105" s="92"/>
      <c r="AQ105" s="92"/>
      <c r="AR105" s="92"/>
      <c r="AS105" s="92"/>
      <c r="AT105" s="92"/>
      <c r="AU105" s="92"/>
      <c r="AV105" s="92"/>
      <c r="AW105" s="92"/>
    </row>
    <row r="106" spans="1:49"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c r="AC106" s="92"/>
      <c r="AD106" s="92"/>
      <c r="AE106" s="92"/>
      <c r="AF106" s="92"/>
      <c r="AG106" s="92"/>
      <c r="AH106" s="92"/>
      <c r="AI106" s="92"/>
      <c r="AJ106" s="92"/>
      <c r="AK106" s="92"/>
      <c r="AL106" s="92"/>
      <c r="AM106" s="92"/>
      <c r="AN106" s="92"/>
      <c r="AO106" s="92"/>
      <c r="AP106" s="92"/>
      <c r="AQ106" s="92"/>
      <c r="AR106" s="92"/>
      <c r="AS106" s="92"/>
      <c r="AT106" s="92"/>
      <c r="AU106" s="92"/>
      <c r="AV106" s="92"/>
      <c r="AW106" s="92"/>
    </row>
    <row r="107" spans="1:49"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c r="AG107" s="92"/>
      <c r="AH107" s="92"/>
      <c r="AI107" s="92"/>
      <c r="AJ107" s="92"/>
      <c r="AK107" s="92"/>
      <c r="AL107" s="92"/>
      <c r="AM107" s="92"/>
      <c r="AN107" s="92"/>
      <c r="AO107" s="92"/>
      <c r="AP107" s="92"/>
      <c r="AQ107" s="92"/>
      <c r="AR107" s="92"/>
      <c r="AS107" s="92"/>
      <c r="AT107" s="92"/>
      <c r="AU107" s="92"/>
      <c r="AV107" s="92"/>
      <c r="AW107" s="92"/>
    </row>
    <row r="108" spans="1:49"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J108" s="92"/>
      <c r="AK108" s="92"/>
      <c r="AL108" s="92"/>
      <c r="AM108" s="92"/>
      <c r="AN108" s="92"/>
      <c r="AO108" s="92"/>
      <c r="AP108" s="92"/>
      <c r="AQ108" s="92"/>
      <c r="AR108" s="92"/>
      <c r="AS108" s="92"/>
      <c r="AT108" s="92"/>
      <c r="AU108" s="92"/>
      <c r="AV108" s="92"/>
      <c r="AW108" s="92"/>
    </row>
    <row r="109" spans="1:49"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J109" s="92"/>
      <c r="AK109" s="92"/>
      <c r="AL109" s="92"/>
      <c r="AM109" s="92"/>
      <c r="AN109" s="92"/>
      <c r="AO109" s="92"/>
      <c r="AP109" s="92"/>
      <c r="AQ109" s="92"/>
      <c r="AR109" s="92"/>
      <c r="AS109" s="92"/>
      <c r="AT109" s="92"/>
      <c r="AU109" s="92"/>
      <c r="AV109" s="92"/>
      <c r="AW109" s="92"/>
    </row>
    <row r="110" spans="1:49"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c r="AG110" s="92"/>
      <c r="AH110" s="92"/>
      <c r="AI110" s="92"/>
      <c r="AJ110" s="92"/>
      <c r="AK110" s="92"/>
      <c r="AL110" s="92"/>
      <c r="AM110" s="92"/>
      <c r="AN110" s="92"/>
      <c r="AO110" s="92"/>
      <c r="AP110" s="92"/>
      <c r="AQ110" s="92"/>
      <c r="AR110" s="92"/>
      <c r="AS110" s="92"/>
      <c r="AT110" s="92"/>
      <c r="AU110" s="92"/>
      <c r="AV110" s="92"/>
      <c r="AW110" s="92"/>
    </row>
    <row r="111" spans="1:49"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c r="AG111" s="92"/>
      <c r="AH111" s="92"/>
      <c r="AI111" s="92"/>
      <c r="AJ111" s="92"/>
      <c r="AK111" s="92"/>
      <c r="AL111" s="92"/>
      <c r="AM111" s="92"/>
      <c r="AN111" s="92"/>
      <c r="AO111" s="92"/>
      <c r="AP111" s="92"/>
      <c r="AQ111" s="92"/>
      <c r="AR111" s="92"/>
      <c r="AS111" s="92"/>
      <c r="AT111" s="92"/>
      <c r="AU111" s="92"/>
      <c r="AV111" s="92"/>
      <c r="AW111" s="92"/>
    </row>
    <row r="112" spans="1:49"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c r="AG112" s="92"/>
      <c r="AH112" s="92"/>
      <c r="AI112" s="92"/>
      <c r="AJ112" s="92"/>
      <c r="AK112" s="92"/>
      <c r="AL112" s="92"/>
      <c r="AM112" s="92"/>
      <c r="AN112" s="92"/>
      <c r="AO112" s="92"/>
      <c r="AP112" s="92"/>
      <c r="AQ112" s="92"/>
      <c r="AR112" s="92"/>
      <c r="AS112" s="92"/>
      <c r="AT112" s="92"/>
      <c r="AU112" s="92"/>
      <c r="AV112" s="92"/>
      <c r="AW112" s="92"/>
    </row>
  </sheetData>
  <mergeCells count="45">
    <mergeCell ref="X20:AA20"/>
    <mergeCell ref="P20:S20"/>
    <mergeCell ref="T20:W20"/>
    <mergeCell ref="L21:M21"/>
    <mergeCell ref="N21:O21"/>
    <mergeCell ref="P21:Q21"/>
    <mergeCell ref="R21:S21"/>
    <mergeCell ref="T21:U21"/>
    <mergeCell ref="V21:W21"/>
    <mergeCell ref="X21:Y21"/>
    <mergeCell ref="Z21:AA21"/>
    <mergeCell ref="L20:O20"/>
    <mergeCell ref="A5:K5"/>
    <mergeCell ref="A7:K7"/>
    <mergeCell ref="A9:K9"/>
    <mergeCell ref="A10:K10"/>
    <mergeCell ref="A12:K12"/>
    <mergeCell ref="A13:K13"/>
    <mergeCell ref="A15:K15"/>
    <mergeCell ref="A16:K16"/>
    <mergeCell ref="A18:K18"/>
    <mergeCell ref="A20:A22"/>
    <mergeCell ref="B20:B22"/>
    <mergeCell ref="C20:D21"/>
    <mergeCell ref="E20:F21"/>
    <mergeCell ref="H21:I21"/>
    <mergeCell ref="J21:K21"/>
    <mergeCell ref="G20:G22"/>
    <mergeCell ref="H20:K20"/>
    <mergeCell ref="AJ20:AM20"/>
    <mergeCell ref="AN20:AQ20"/>
    <mergeCell ref="AB20:AE20"/>
    <mergeCell ref="AF20:AI20"/>
    <mergeCell ref="AV20:AW21"/>
    <mergeCell ref="AB21:AC21"/>
    <mergeCell ref="AD21:AE21"/>
    <mergeCell ref="AT21:AU21"/>
    <mergeCell ref="AJ21:AK21"/>
    <mergeCell ref="AL21:AM21"/>
    <mergeCell ref="AN21:AO21"/>
    <mergeCell ref="AP21:AQ21"/>
    <mergeCell ref="AR21:AS21"/>
    <mergeCell ref="AR20:AU20"/>
    <mergeCell ref="AF21:AG21"/>
    <mergeCell ref="AH21:AI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4"/>
  <sheetViews>
    <sheetView view="pageBreakPreview" zoomScale="70" zoomScaleSheetLayoutView="70" workbookViewId="0">
      <selection activeCell="AV28" sqref="AV28:AV30"/>
    </sheetView>
  </sheetViews>
  <sheetFormatPr defaultColWidth="8.7109375" defaultRowHeight="11.45" customHeight="1" x14ac:dyDescent="0.25"/>
  <cols>
    <col min="1" max="1" width="8.7109375" style="93" customWidth="1"/>
    <col min="2" max="2" width="22.5703125" style="93" customWidth="1"/>
    <col min="3" max="3" width="20.7109375" style="93" customWidth="1"/>
    <col min="4" max="4" width="17.85546875" style="93" customWidth="1"/>
    <col min="5" max="13" width="8.7109375" style="93" customWidth="1"/>
    <col min="14" max="14" width="9.5703125" style="93" customWidth="1"/>
    <col min="15" max="15" width="9.85546875" style="93" customWidth="1"/>
    <col min="16" max="16" width="12.140625" style="93" customWidth="1"/>
    <col min="17" max="17" width="13.7109375" style="93" customWidth="1"/>
    <col min="18" max="18" width="63.42578125" style="93" customWidth="1"/>
    <col min="19" max="19" width="15.85546875" style="93" customWidth="1"/>
    <col min="20" max="20" width="19.85546875" style="93" customWidth="1"/>
    <col min="21" max="21" width="19" style="93" customWidth="1"/>
    <col min="22" max="22" width="18.140625" style="93" customWidth="1"/>
    <col min="23" max="24" width="12.28515625" style="93" customWidth="1"/>
    <col min="25" max="25" width="16.5703125" style="93" customWidth="1"/>
    <col min="26" max="26" width="12.42578125" style="93" customWidth="1"/>
    <col min="27" max="27" width="29.7109375" style="93" customWidth="1"/>
    <col min="28" max="28" width="17.140625" style="93" customWidth="1"/>
    <col min="29" max="29" width="22" style="93" customWidth="1"/>
    <col min="30" max="30" width="15.140625" style="93" customWidth="1"/>
    <col min="31" max="31" width="21.5703125" style="93" customWidth="1"/>
    <col min="32" max="32" width="18.28515625" style="93" customWidth="1"/>
    <col min="33" max="33" width="24" style="93" customWidth="1"/>
    <col min="34" max="34" width="17.5703125" style="93" customWidth="1"/>
    <col min="35" max="35" width="18.5703125" style="93" customWidth="1"/>
    <col min="36" max="36" width="13.85546875" style="93" customWidth="1"/>
    <col min="37" max="37" width="17.28515625" style="93" customWidth="1"/>
    <col min="38" max="38" width="12.5703125" style="93" customWidth="1"/>
    <col min="39" max="39" width="14.28515625" style="93" customWidth="1"/>
    <col min="40" max="41" width="14.42578125" style="93" customWidth="1"/>
    <col min="42" max="42" width="23.42578125" style="93" customWidth="1"/>
    <col min="43" max="43" width="18.5703125" style="93" customWidth="1"/>
    <col min="44" max="44" width="17" style="93" customWidth="1"/>
    <col min="45" max="45" width="12.7109375" style="93" customWidth="1"/>
    <col min="46" max="46" width="14.85546875" style="93" customWidth="1"/>
    <col min="47" max="47" width="14" style="93" customWidth="1"/>
    <col min="48" max="48" width="17" style="93" customWidth="1"/>
    <col min="49" max="50" width="14.42578125" style="95" customWidth="1"/>
    <col min="51" max="51" width="8.7109375" style="95"/>
    <col min="52" max="52" width="54.7109375" style="95" customWidth="1"/>
    <col min="53" max="16384" width="8.7109375" style="95"/>
  </cols>
  <sheetData>
    <row r="1" spans="1:52" ht="15.95" customHeight="1" x14ac:dyDescent="0.25">
      <c r="A1" s="139"/>
      <c r="B1" s="139"/>
      <c r="C1" s="140" t="s">
        <v>488</v>
      </c>
      <c r="D1" s="139"/>
      <c r="E1" s="139"/>
      <c r="F1" s="139"/>
      <c r="G1" s="139"/>
      <c r="H1" s="139"/>
      <c r="I1" s="139"/>
      <c r="J1" s="140" t="s">
        <v>58</v>
      </c>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row>
    <row r="2" spans="1:52" ht="15.95" customHeight="1" x14ac:dyDescent="0.25">
      <c r="A2" s="139"/>
      <c r="B2" s="139"/>
      <c r="C2" s="140" t="s">
        <v>488</v>
      </c>
      <c r="D2" s="139"/>
      <c r="E2" s="139"/>
      <c r="F2" s="139"/>
      <c r="G2" s="139"/>
      <c r="H2" s="139"/>
      <c r="I2" s="139"/>
      <c r="J2" s="140" t="s">
        <v>9</v>
      </c>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39"/>
    </row>
    <row r="3" spans="1:52" ht="15.95" customHeight="1" x14ac:dyDescent="0.25">
      <c r="A3" s="139"/>
      <c r="B3" s="139"/>
      <c r="C3" s="140" t="s">
        <v>488</v>
      </c>
      <c r="D3" s="139"/>
      <c r="E3" s="139"/>
      <c r="F3" s="139"/>
      <c r="G3" s="139"/>
      <c r="H3" s="139"/>
      <c r="I3" s="139"/>
      <c r="J3" s="140" t="s">
        <v>57</v>
      </c>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row>
    <row r="4" spans="1:52" ht="11.45" customHeight="1" x14ac:dyDescent="0.25">
      <c r="A4" s="139"/>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39"/>
      <c r="AW4" s="139"/>
      <c r="AX4" s="139"/>
      <c r="AY4" s="139"/>
      <c r="AZ4" s="139"/>
    </row>
    <row r="5" spans="1:52" ht="15.95" customHeight="1" x14ac:dyDescent="0.25">
      <c r="A5" s="247" t="s">
        <v>594</v>
      </c>
      <c r="B5" s="247"/>
      <c r="C5" s="247"/>
      <c r="D5" s="247"/>
      <c r="E5" s="247"/>
      <c r="F5" s="247"/>
      <c r="G5" s="247"/>
      <c r="H5" s="247"/>
      <c r="I5" s="247"/>
      <c r="J5" s="247"/>
      <c r="K5" s="247"/>
      <c r="L5" s="247"/>
      <c r="M5" s="247"/>
      <c r="N5" s="247"/>
      <c r="O5" s="247"/>
      <c r="P5" s="247"/>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row>
    <row r="6" spans="1:52" ht="11.45" customHeight="1" x14ac:dyDescent="0.25">
      <c r="A6" s="139"/>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row>
    <row r="7" spans="1:52" ht="18.95" customHeight="1" x14ac:dyDescent="0.3">
      <c r="A7" s="248" t="s">
        <v>8</v>
      </c>
      <c r="B7" s="248"/>
      <c r="C7" s="248"/>
      <c r="D7" s="248"/>
      <c r="E7" s="248"/>
      <c r="F7" s="248"/>
      <c r="G7" s="248"/>
      <c r="H7" s="248"/>
      <c r="I7" s="248"/>
      <c r="J7" s="248"/>
      <c r="K7" s="248"/>
      <c r="L7" s="248"/>
      <c r="M7" s="248"/>
      <c r="N7" s="248"/>
      <c r="O7" s="248"/>
      <c r="P7" s="248"/>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c r="AW7" s="139"/>
      <c r="AX7" s="139"/>
      <c r="AY7" s="139"/>
      <c r="AZ7" s="139"/>
    </row>
    <row r="8" spans="1:52" ht="11.45" customHeight="1" x14ac:dyDescent="0.25">
      <c r="A8" s="139"/>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c r="AW8" s="139"/>
      <c r="AX8" s="139"/>
      <c r="AY8" s="139"/>
      <c r="AZ8" s="139"/>
    </row>
    <row r="9" spans="1:52" ht="15.95" customHeight="1" x14ac:dyDescent="0.25">
      <c r="A9" s="247" t="s">
        <v>743</v>
      </c>
      <c r="B9" s="247"/>
      <c r="C9" s="247"/>
      <c r="D9" s="247"/>
      <c r="E9" s="247"/>
      <c r="F9" s="247"/>
      <c r="G9" s="247"/>
      <c r="H9" s="247"/>
      <c r="I9" s="247"/>
      <c r="J9" s="247"/>
      <c r="K9" s="247"/>
      <c r="L9" s="247"/>
      <c r="M9" s="247"/>
      <c r="N9" s="247"/>
      <c r="O9" s="247"/>
      <c r="P9" s="247"/>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c r="AW9" s="139"/>
      <c r="AX9" s="139"/>
      <c r="AY9" s="139"/>
      <c r="AZ9" s="139"/>
    </row>
    <row r="10" spans="1:52" ht="15.95" customHeight="1" x14ac:dyDescent="0.25">
      <c r="A10" s="249" t="s">
        <v>7</v>
      </c>
      <c r="B10" s="249"/>
      <c r="C10" s="249"/>
      <c r="D10" s="249"/>
      <c r="E10" s="249"/>
      <c r="F10" s="249"/>
      <c r="G10" s="249"/>
      <c r="H10" s="249"/>
      <c r="I10" s="249"/>
      <c r="J10" s="249"/>
      <c r="K10" s="249"/>
      <c r="L10" s="249"/>
      <c r="M10" s="249"/>
      <c r="N10" s="249"/>
      <c r="O10" s="249"/>
      <c r="P10" s="24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row>
    <row r="11" spans="1:52" ht="11.45" customHeight="1" x14ac:dyDescent="0.25">
      <c r="A11" s="139"/>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c r="AW11" s="139"/>
      <c r="AX11" s="139"/>
      <c r="AY11" s="139"/>
      <c r="AZ11" s="139"/>
    </row>
    <row r="12" spans="1:52" ht="15.95" customHeight="1" x14ac:dyDescent="0.25">
      <c r="A12" s="247" t="s">
        <v>490</v>
      </c>
      <c r="B12" s="247"/>
      <c r="C12" s="247"/>
      <c r="D12" s="247"/>
      <c r="E12" s="247"/>
      <c r="F12" s="247"/>
      <c r="G12" s="247"/>
      <c r="H12" s="247"/>
      <c r="I12" s="247"/>
      <c r="J12" s="247"/>
      <c r="K12" s="247"/>
      <c r="L12" s="247"/>
      <c r="M12" s="247"/>
      <c r="N12" s="247"/>
      <c r="O12" s="247"/>
      <c r="P12" s="247"/>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9"/>
      <c r="AX12" s="139"/>
      <c r="AY12" s="139"/>
      <c r="AZ12" s="139"/>
    </row>
    <row r="13" spans="1:52" ht="15.95" customHeight="1" x14ac:dyDescent="0.25">
      <c r="A13" s="249" t="s">
        <v>6</v>
      </c>
      <c r="B13" s="249"/>
      <c r="C13" s="249"/>
      <c r="D13" s="249"/>
      <c r="E13" s="249"/>
      <c r="F13" s="249"/>
      <c r="G13" s="249"/>
      <c r="H13" s="249"/>
      <c r="I13" s="249"/>
      <c r="J13" s="249"/>
      <c r="K13" s="249"/>
      <c r="L13" s="249"/>
      <c r="M13" s="249"/>
      <c r="N13" s="249"/>
      <c r="O13" s="249"/>
      <c r="P13" s="24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row>
    <row r="14" spans="1:52" ht="11.4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row>
    <row r="15" spans="1:52" ht="49.5" customHeight="1" x14ac:dyDescent="0.25">
      <c r="A15" s="250" t="s">
        <v>526</v>
      </c>
      <c r="B15" s="250"/>
      <c r="C15" s="250"/>
      <c r="D15" s="250"/>
      <c r="E15" s="250"/>
      <c r="F15" s="250"/>
      <c r="G15" s="250"/>
      <c r="H15" s="250"/>
      <c r="I15" s="250"/>
      <c r="J15" s="250"/>
      <c r="K15" s="250"/>
      <c r="L15" s="250"/>
      <c r="M15" s="250"/>
      <c r="N15" s="250"/>
      <c r="O15" s="250"/>
      <c r="P15" s="250"/>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c r="AW15" s="139"/>
      <c r="AX15" s="139"/>
      <c r="AY15" s="139"/>
      <c r="AZ15" s="139"/>
    </row>
    <row r="16" spans="1:52" ht="15.75" x14ac:dyDescent="0.25">
      <c r="A16" s="249" t="s">
        <v>5</v>
      </c>
      <c r="B16" s="249"/>
      <c r="C16" s="249"/>
      <c r="D16" s="249"/>
      <c r="E16" s="249"/>
      <c r="F16" s="249"/>
      <c r="G16" s="249"/>
      <c r="H16" s="249"/>
      <c r="I16" s="249"/>
      <c r="J16" s="249"/>
      <c r="K16" s="249"/>
      <c r="L16" s="249"/>
      <c r="M16" s="249"/>
      <c r="N16" s="249"/>
      <c r="O16" s="249"/>
      <c r="P16" s="24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c r="AW16" s="139"/>
      <c r="AX16" s="139"/>
      <c r="AY16" s="139"/>
      <c r="AZ16" s="139"/>
    </row>
    <row r="17" spans="1:52" ht="15" x14ac:dyDescent="0.25">
      <c r="A17" s="139"/>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39"/>
      <c r="AW17" s="139"/>
      <c r="AX17" s="139"/>
      <c r="AY17" s="139"/>
      <c r="AZ17" s="139"/>
    </row>
    <row r="18" spans="1:52" ht="14.25" customHeight="1" x14ac:dyDescent="0.3">
      <c r="A18" s="251" t="s">
        <v>352</v>
      </c>
      <c r="B18" s="251"/>
      <c r="C18" s="251"/>
      <c r="D18" s="251"/>
      <c r="E18" s="251"/>
      <c r="F18" s="251"/>
      <c r="G18" s="251"/>
      <c r="H18" s="251"/>
      <c r="I18" s="251"/>
      <c r="J18" s="251"/>
      <c r="K18" s="251"/>
      <c r="L18" s="251"/>
      <c r="M18" s="251"/>
      <c r="N18" s="251"/>
      <c r="O18" s="251"/>
      <c r="P18" s="251"/>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c r="AS18" s="139"/>
      <c r="AT18" s="139"/>
      <c r="AU18" s="139"/>
      <c r="AV18" s="139"/>
      <c r="AW18" s="139"/>
      <c r="AX18" s="139"/>
      <c r="AY18" s="139"/>
      <c r="AZ18" s="139"/>
    </row>
    <row r="19" spans="1:52" ht="15" x14ac:dyDescent="0.25">
      <c r="A19" s="139"/>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c r="AV19" s="139"/>
      <c r="AW19" s="139"/>
      <c r="AX19" s="139"/>
      <c r="AY19" s="139"/>
      <c r="AZ19" s="139"/>
    </row>
    <row r="20" spans="1:52" s="96" customFormat="1" ht="41.25" customHeight="1" x14ac:dyDescent="0.25">
      <c r="A20" s="232" t="s">
        <v>50</v>
      </c>
      <c r="B20" s="232" t="s">
        <v>23</v>
      </c>
      <c r="C20" s="232" t="s">
        <v>49</v>
      </c>
      <c r="D20" s="232" t="s">
        <v>48</v>
      </c>
      <c r="E20" s="243" t="s">
        <v>362</v>
      </c>
      <c r="F20" s="243"/>
      <c r="G20" s="243"/>
      <c r="H20" s="243"/>
      <c r="I20" s="243"/>
      <c r="J20" s="243"/>
      <c r="K20" s="243"/>
      <c r="L20" s="243"/>
      <c r="M20" s="243"/>
      <c r="N20" s="243"/>
      <c r="O20" s="243"/>
      <c r="P20" s="243"/>
      <c r="Q20" s="232" t="s">
        <v>47</v>
      </c>
      <c r="R20" s="232" t="s">
        <v>46</v>
      </c>
      <c r="S20" s="232" t="s">
        <v>45</v>
      </c>
      <c r="T20" s="232" t="s">
        <v>208</v>
      </c>
      <c r="U20" s="232" t="s">
        <v>44</v>
      </c>
      <c r="V20" s="232" t="s">
        <v>43</v>
      </c>
      <c r="W20" s="243" t="s">
        <v>42</v>
      </c>
      <c r="X20" s="243"/>
      <c r="Y20" s="232" t="s">
        <v>41</v>
      </c>
      <c r="Z20" s="232" t="s">
        <v>40</v>
      </c>
      <c r="AA20" s="232" t="s">
        <v>39</v>
      </c>
      <c r="AB20" s="232" t="s">
        <v>38</v>
      </c>
      <c r="AC20" s="232" t="s">
        <v>37</v>
      </c>
      <c r="AD20" s="232" t="s">
        <v>36</v>
      </c>
      <c r="AE20" s="232" t="s">
        <v>35</v>
      </c>
      <c r="AF20" s="232" t="s">
        <v>34</v>
      </c>
      <c r="AG20" s="232" t="s">
        <v>33</v>
      </c>
      <c r="AH20" s="232" t="s">
        <v>510</v>
      </c>
      <c r="AI20" s="232" t="s">
        <v>32</v>
      </c>
      <c r="AJ20" s="243" t="s">
        <v>31</v>
      </c>
      <c r="AK20" s="243"/>
      <c r="AL20" s="243"/>
      <c r="AM20" s="243"/>
      <c r="AN20" s="243"/>
      <c r="AO20" s="243"/>
      <c r="AP20" s="243" t="s">
        <v>30</v>
      </c>
      <c r="AQ20" s="243"/>
      <c r="AR20" s="243"/>
      <c r="AS20" s="243"/>
      <c r="AT20" s="243" t="s">
        <v>29</v>
      </c>
      <c r="AU20" s="243"/>
      <c r="AV20" s="232" t="s">
        <v>28</v>
      </c>
      <c r="AW20" s="232" t="s">
        <v>27</v>
      </c>
      <c r="AX20" s="232" t="s">
        <v>26</v>
      </c>
      <c r="AY20" s="232" t="s">
        <v>25</v>
      </c>
      <c r="AZ20" s="232" t="s">
        <v>24</v>
      </c>
    </row>
    <row r="21" spans="1:52" s="96" customFormat="1" ht="54" customHeight="1" x14ac:dyDescent="0.25">
      <c r="A21" s="237"/>
      <c r="B21" s="237"/>
      <c r="C21" s="237"/>
      <c r="D21" s="237"/>
      <c r="E21" s="232" t="s">
        <v>22</v>
      </c>
      <c r="F21" s="232" t="s">
        <v>107</v>
      </c>
      <c r="G21" s="232" t="s">
        <v>106</v>
      </c>
      <c r="H21" s="232" t="s">
        <v>105</v>
      </c>
      <c r="I21" s="232" t="s">
        <v>297</v>
      </c>
      <c r="J21" s="232" t="s">
        <v>298</v>
      </c>
      <c r="K21" s="232" t="s">
        <v>299</v>
      </c>
      <c r="L21" s="241" t="s">
        <v>528</v>
      </c>
      <c r="M21" s="241" t="s">
        <v>529</v>
      </c>
      <c r="N21" s="241" t="s">
        <v>530</v>
      </c>
      <c r="O21" s="241" t="s">
        <v>104</v>
      </c>
      <c r="P21" s="232" t="s">
        <v>533</v>
      </c>
      <c r="Q21" s="237"/>
      <c r="R21" s="237"/>
      <c r="S21" s="237"/>
      <c r="T21" s="237"/>
      <c r="U21" s="237"/>
      <c r="V21" s="237"/>
      <c r="W21" s="232" t="s">
        <v>1</v>
      </c>
      <c r="X21" s="232" t="s">
        <v>10</v>
      </c>
      <c r="Y21" s="237"/>
      <c r="Z21" s="237"/>
      <c r="AA21" s="237"/>
      <c r="AB21" s="237"/>
      <c r="AC21" s="237"/>
      <c r="AD21" s="237"/>
      <c r="AE21" s="237"/>
      <c r="AF21" s="237"/>
      <c r="AG21" s="237"/>
      <c r="AH21" s="237"/>
      <c r="AI21" s="237"/>
      <c r="AJ21" s="243" t="s">
        <v>21</v>
      </c>
      <c r="AK21" s="243"/>
      <c r="AL21" s="243" t="s">
        <v>20</v>
      </c>
      <c r="AM21" s="243"/>
      <c r="AN21" s="232" t="s">
        <v>19</v>
      </c>
      <c r="AO21" s="232" t="s">
        <v>18</v>
      </c>
      <c r="AP21" s="232" t="s">
        <v>17</v>
      </c>
      <c r="AQ21" s="232" t="s">
        <v>16</v>
      </c>
      <c r="AR21" s="232" t="s">
        <v>15</v>
      </c>
      <c r="AS21" s="232" t="s">
        <v>14</v>
      </c>
      <c r="AT21" s="232" t="s">
        <v>13</v>
      </c>
      <c r="AU21" s="232" t="s">
        <v>10</v>
      </c>
      <c r="AV21" s="237"/>
      <c r="AW21" s="237"/>
      <c r="AX21" s="237"/>
      <c r="AY21" s="237"/>
      <c r="AZ21" s="237"/>
    </row>
    <row r="22" spans="1:52" s="96" customFormat="1" ht="102.75" customHeight="1" x14ac:dyDescent="0.25">
      <c r="A22" s="233"/>
      <c r="B22" s="233"/>
      <c r="C22" s="233"/>
      <c r="D22" s="233"/>
      <c r="E22" s="233"/>
      <c r="F22" s="233"/>
      <c r="G22" s="233"/>
      <c r="H22" s="233"/>
      <c r="I22" s="233"/>
      <c r="J22" s="233"/>
      <c r="K22" s="233"/>
      <c r="L22" s="242"/>
      <c r="M22" s="242"/>
      <c r="N22" s="242"/>
      <c r="O22" s="242"/>
      <c r="P22" s="233"/>
      <c r="Q22" s="233"/>
      <c r="R22" s="233"/>
      <c r="S22" s="233"/>
      <c r="T22" s="233"/>
      <c r="U22" s="233"/>
      <c r="V22" s="233"/>
      <c r="W22" s="233"/>
      <c r="X22" s="233"/>
      <c r="Y22" s="233"/>
      <c r="Z22" s="233"/>
      <c r="AA22" s="233"/>
      <c r="AB22" s="233"/>
      <c r="AC22" s="233"/>
      <c r="AD22" s="233"/>
      <c r="AE22" s="233"/>
      <c r="AF22" s="233"/>
      <c r="AG22" s="233"/>
      <c r="AH22" s="233"/>
      <c r="AI22" s="233"/>
      <c r="AJ22" s="141" t="s">
        <v>12</v>
      </c>
      <c r="AK22" s="141" t="s">
        <v>11</v>
      </c>
      <c r="AL22" s="141" t="s">
        <v>1</v>
      </c>
      <c r="AM22" s="141" t="s">
        <v>10</v>
      </c>
      <c r="AN22" s="233"/>
      <c r="AO22" s="233"/>
      <c r="AP22" s="233"/>
      <c r="AQ22" s="233"/>
      <c r="AR22" s="233"/>
      <c r="AS22" s="233"/>
      <c r="AT22" s="233"/>
      <c r="AU22" s="233"/>
      <c r="AV22" s="233"/>
      <c r="AW22" s="233"/>
      <c r="AX22" s="233"/>
      <c r="AY22" s="233"/>
      <c r="AZ22" s="233"/>
    </row>
    <row r="23" spans="1:52" s="96" customFormat="1" ht="15.75" x14ac:dyDescent="0.25">
      <c r="A23" s="142" t="s">
        <v>600</v>
      </c>
      <c r="B23" s="142" t="s">
        <v>601</v>
      </c>
      <c r="C23" s="142" t="s">
        <v>603</v>
      </c>
      <c r="D23" s="142" t="s">
        <v>604</v>
      </c>
      <c r="E23" s="142" t="s">
        <v>605</v>
      </c>
      <c r="F23" s="142" t="s">
        <v>606</v>
      </c>
      <c r="G23" s="142" t="s">
        <v>607</v>
      </c>
      <c r="H23" s="142" t="s">
        <v>608</v>
      </c>
      <c r="I23" s="142" t="s">
        <v>609</v>
      </c>
      <c r="J23" s="142" t="s">
        <v>610</v>
      </c>
      <c r="K23" s="142" t="s">
        <v>611</v>
      </c>
      <c r="L23" s="142" t="s">
        <v>612</v>
      </c>
      <c r="M23" s="142" t="s">
        <v>613</v>
      </c>
      <c r="N23" s="142" t="s">
        <v>614</v>
      </c>
      <c r="O23" s="142" t="s">
        <v>615</v>
      </c>
      <c r="P23" s="142" t="s">
        <v>616</v>
      </c>
      <c r="Q23" s="142" t="s">
        <v>617</v>
      </c>
      <c r="R23" s="142" t="s">
        <v>618</v>
      </c>
      <c r="S23" s="142" t="s">
        <v>621</v>
      </c>
      <c r="T23" s="142" t="s">
        <v>622</v>
      </c>
      <c r="U23" s="142" t="s">
        <v>623</v>
      </c>
      <c r="V23" s="142" t="s">
        <v>624</v>
      </c>
      <c r="W23" s="142" t="s">
        <v>625</v>
      </c>
      <c r="X23" s="142" t="s">
        <v>626</v>
      </c>
      <c r="Y23" s="142" t="s">
        <v>627</v>
      </c>
      <c r="Z23" s="142" t="s">
        <v>628</v>
      </c>
      <c r="AA23" s="142" t="s">
        <v>629</v>
      </c>
      <c r="AB23" s="142" t="s">
        <v>630</v>
      </c>
      <c r="AC23" s="142" t="s">
        <v>631</v>
      </c>
      <c r="AD23" s="142" t="s">
        <v>632</v>
      </c>
      <c r="AE23" s="142" t="s">
        <v>633</v>
      </c>
      <c r="AF23" s="142" t="s">
        <v>634</v>
      </c>
      <c r="AG23" s="142" t="s">
        <v>635</v>
      </c>
      <c r="AH23" s="142" t="s">
        <v>636</v>
      </c>
      <c r="AI23" s="142" t="s">
        <v>637</v>
      </c>
      <c r="AJ23" s="142" t="s">
        <v>638</v>
      </c>
      <c r="AK23" s="142" t="s">
        <v>639</v>
      </c>
      <c r="AL23" s="142" t="s">
        <v>640</v>
      </c>
      <c r="AM23" s="142" t="s">
        <v>641</v>
      </c>
      <c r="AN23" s="142" t="s">
        <v>642</v>
      </c>
      <c r="AO23" s="142" t="s">
        <v>643</v>
      </c>
      <c r="AP23" s="142" t="s">
        <v>644</v>
      </c>
      <c r="AQ23" s="142" t="s">
        <v>645</v>
      </c>
      <c r="AR23" s="142" t="s">
        <v>646</v>
      </c>
      <c r="AS23" s="142" t="s">
        <v>647</v>
      </c>
      <c r="AT23" s="142" t="s">
        <v>648</v>
      </c>
      <c r="AU23" s="142" t="s">
        <v>748</v>
      </c>
      <c r="AV23" s="142" t="s">
        <v>749</v>
      </c>
      <c r="AW23" s="142" t="s">
        <v>750</v>
      </c>
      <c r="AX23" s="142" t="s">
        <v>751</v>
      </c>
      <c r="AY23" s="142" t="s">
        <v>649</v>
      </c>
      <c r="AZ23" s="142" t="s">
        <v>650</v>
      </c>
    </row>
    <row r="24" spans="1:52" s="96" customFormat="1" ht="15.75" x14ac:dyDescent="0.25">
      <c r="A24" s="227">
        <v>1</v>
      </c>
      <c r="B24" s="228" t="s">
        <v>743</v>
      </c>
      <c r="C24" s="228" t="s">
        <v>406</v>
      </c>
      <c r="D24" s="228" t="s">
        <v>752</v>
      </c>
      <c r="E24" s="228" t="s">
        <v>435</v>
      </c>
      <c r="F24" s="227">
        <v>0</v>
      </c>
      <c r="G24" s="227">
        <v>10</v>
      </c>
      <c r="H24" s="227">
        <v>0</v>
      </c>
      <c r="I24" s="227">
        <v>6</v>
      </c>
      <c r="J24" s="227">
        <v>0</v>
      </c>
      <c r="K24" s="227">
        <v>0</v>
      </c>
      <c r="L24" s="232" t="s">
        <v>600</v>
      </c>
      <c r="M24" s="232" t="s">
        <v>654</v>
      </c>
      <c r="N24" s="232" t="s">
        <v>654</v>
      </c>
      <c r="O24" s="232" t="s">
        <v>654</v>
      </c>
      <c r="P24" s="232" t="s">
        <v>654</v>
      </c>
      <c r="Q24" s="228" t="s">
        <v>753</v>
      </c>
      <c r="R24" s="228" t="s">
        <v>754</v>
      </c>
      <c r="S24" s="228" t="s">
        <v>512</v>
      </c>
      <c r="T24" s="236">
        <v>4484.4469200000003</v>
      </c>
      <c r="U24" s="228" t="s">
        <v>513</v>
      </c>
      <c r="V24" s="236">
        <v>4484.4469200000003</v>
      </c>
      <c r="W24" s="228" t="s">
        <v>409</v>
      </c>
      <c r="X24" s="228" t="s">
        <v>409</v>
      </c>
      <c r="Y24" s="227">
        <v>32</v>
      </c>
      <c r="Z24" s="227">
        <v>2</v>
      </c>
      <c r="AA24" s="142" t="s">
        <v>755</v>
      </c>
      <c r="AB24" s="143">
        <v>4089.6573400000002</v>
      </c>
      <c r="AC24" s="232" t="s">
        <v>435</v>
      </c>
      <c r="AD24" s="227">
        <v>2</v>
      </c>
      <c r="AE24" s="143">
        <v>4089.6573400000002</v>
      </c>
      <c r="AF24" s="236">
        <v>3280.3418299999998</v>
      </c>
      <c r="AG24" s="228" t="s">
        <v>501</v>
      </c>
      <c r="AH24" s="236">
        <v>3870.8033599999999</v>
      </c>
      <c r="AI24" s="227">
        <v>0</v>
      </c>
      <c r="AJ24" s="228" t="s">
        <v>756</v>
      </c>
      <c r="AK24" s="228" t="s">
        <v>410</v>
      </c>
      <c r="AL24" s="228" t="s">
        <v>544</v>
      </c>
      <c r="AM24" s="228" t="s">
        <v>545</v>
      </c>
      <c r="AN24" s="228" t="s">
        <v>546</v>
      </c>
      <c r="AO24" s="228" t="s">
        <v>547</v>
      </c>
      <c r="AP24" s="228" t="s">
        <v>435</v>
      </c>
      <c r="AQ24" s="228" t="s">
        <v>435</v>
      </c>
      <c r="AR24" s="228"/>
      <c r="AS24" s="228"/>
      <c r="AT24" s="228" t="s">
        <v>548</v>
      </c>
      <c r="AU24" s="228" t="s">
        <v>549</v>
      </c>
      <c r="AV24" s="228" t="s">
        <v>550</v>
      </c>
      <c r="AW24" s="228" t="s">
        <v>550</v>
      </c>
      <c r="AX24" s="228" t="s">
        <v>757</v>
      </c>
      <c r="AY24" s="228" t="s">
        <v>435</v>
      </c>
      <c r="AZ24" s="228" t="s">
        <v>758</v>
      </c>
    </row>
    <row r="25" spans="1:52" s="96" customFormat="1" ht="198" customHeight="1" x14ac:dyDescent="0.25">
      <c r="A25" s="226"/>
      <c r="B25" s="229"/>
      <c r="C25" s="229"/>
      <c r="D25" s="229"/>
      <c r="E25" s="229"/>
      <c r="F25" s="226"/>
      <c r="G25" s="226"/>
      <c r="H25" s="226"/>
      <c r="I25" s="226"/>
      <c r="J25" s="226"/>
      <c r="K25" s="226"/>
      <c r="L25" s="233"/>
      <c r="M25" s="233"/>
      <c r="N25" s="233"/>
      <c r="O25" s="233"/>
      <c r="P25" s="233"/>
      <c r="Q25" s="229"/>
      <c r="R25" s="229"/>
      <c r="S25" s="229"/>
      <c r="T25" s="226"/>
      <c r="U25" s="229"/>
      <c r="V25" s="226"/>
      <c r="W25" s="229"/>
      <c r="X25" s="229"/>
      <c r="Y25" s="226"/>
      <c r="Z25" s="226"/>
      <c r="AA25" s="142" t="s">
        <v>501</v>
      </c>
      <c r="AB25" s="144">
        <v>3296.8260501599998</v>
      </c>
      <c r="AC25" s="233"/>
      <c r="AD25" s="226"/>
      <c r="AE25" s="144">
        <v>3296.8260501599998</v>
      </c>
      <c r="AF25" s="226"/>
      <c r="AG25" s="229"/>
      <c r="AH25" s="226"/>
      <c r="AI25" s="226"/>
      <c r="AJ25" s="229"/>
      <c r="AK25" s="229"/>
      <c r="AL25" s="229"/>
      <c r="AM25" s="229"/>
      <c r="AN25" s="229"/>
      <c r="AO25" s="229"/>
      <c r="AP25" s="229"/>
      <c r="AQ25" s="238"/>
      <c r="AR25" s="239"/>
      <c r="AS25" s="240"/>
      <c r="AT25" s="229"/>
      <c r="AU25" s="229"/>
      <c r="AV25" s="229"/>
      <c r="AW25" s="229"/>
      <c r="AX25" s="229"/>
      <c r="AY25" s="229"/>
      <c r="AZ25" s="229"/>
    </row>
    <row r="26" spans="1:52" ht="69.75" customHeight="1" x14ac:dyDescent="0.25">
      <c r="A26" s="145">
        <v>2</v>
      </c>
      <c r="B26" s="142" t="s">
        <v>759</v>
      </c>
      <c r="C26" s="142" t="s">
        <v>406</v>
      </c>
      <c r="D26" s="142" t="s">
        <v>752</v>
      </c>
      <c r="E26" s="142" t="s">
        <v>435</v>
      </c>
      <c r="F26" s="145">
        <v>0</v>
      </c>
      <c r="G26" s="145">
        <v>10</v>
      </c>
      <c r="H26" s="145">
        <v>0</v>
      </c>
      <c r="I26" s="145">
        <v>6</v>
      </c>
      <c r="J26" s="145">
        <v>0</v>
      </c>
      <c r="K26" s="145">
        <v>0</v>
      </c>
      <c r="L26" s="141" t="s">
        <v>600</v>
      </c>
      <c r="M26" s="141" t="s">
        <v>654</v>
      </c>
      <c r="N26" s="141" t="s">
        <v>654</v>
      </c>
      <c r="O26" s="141" t="s">
        <v>654</v>
      </c>
      <c r="P26" s="141" t="s">
        <v>654</v>
      </c>
      <c r="Q26" s="142" t="s">
        <v>753</v>
      </c>
      <c r="R26" s="142" t="s">
        <v>511</v>
      </c>
      <c r="S26" s="142" t="s">
        <v>512</v>
      </c>
      <c r="T26" s="146">
        <v>31.97634</v>
      </c>
      <c r="U26" s="142" t="s">
        <v>513</v>
      </c>
      <c r="V26" s="146">
        <v>31.97634</v>
      </c>
      <c r="W26" s="142" t="s">
        <v>514</v>
      </c>
      <c r="X26" s="142" t="s">
        <v>514</v>
      </c>
      <c r="Y26" s="145">
        <v>1</v>
      </c>
      <c r="Z26" s="145">
        <v>1</v>
      </c>
      <c r="AA26" s="142" t="s">
        <v>515</v>
      </c>
      <c r="AB26" s="146">
        <v>31.97634</v>
      </c>
      <c r="AC26" s="141" t="s">
        <v>435</v>
      </c>
      <c r="AD26" s="145">
        <v>0</v>
      </c>
      <c r="AE26" s="146">
        <v>31.97634</v>
      </c>
      <c r="AF26" s="146">
        <v>31.97634</v>
      </c>
      <c r="AG26" s="142" t="s">
        <v>515</v>
      </c>
      <c r="AH26" s="146">
        <v>121.44790999999999</v>
      </c>
      <c r="AI26" s="145">
        <v>0</v>
      </c>
      <c r="AJ26" s="142" t="s">
        <v>435</v>
      </c>
      <c r="AK26" s="142" t="s">
        <v>410</v>
      </c>
      <c r="AL26" s="142" t="s">
        <v>516</v>
      </c>
      <c r="AM26" s="142" t="s">
        <v>435</v>
      </c>
      <c r="AN26" s="142" t="s">
        <v>435</v>
      </c>
      <c r="AO26" s="142" t="s">
        <v>517</v>
      </c>
      <c r="AP26" s="142" t="s">
        <v>435</v>
      </c>
      <c r="AQ26" s="231" t="s">
        <v>435</v>
      </c>
      <c r="AR26" s="231"/>
      <c r="AS26" s="231"/>
      <c r="AT26" s="142" t="s">
        <v>516</v>
      </c>
      <c r="AU26" s="142" t="s">
        <v>517</v>
      </c>
      <c r="AV26" s="142" t="s">
        <v>516</v>
      </c>
      <c r="AW26" s="142" t="s">
        <v>435</v>
      </c>
      <c r="AX26" s="142" t="s">
        <v>760</v>
      </c>
      <c r="AY26" s="142" t="s">
        <v>435</v>
      </c>
      <c r="AZ26" s="142" t="s">
        <v>435</v>
      </c>
    </row>
    <row r="27" spans="1:52" ht="84.75" customHeight="1" x14ac:dyDescent="0.25">
      <c r="A27" s="145">
        <v>3</v>
      </c>
      <c r="B27" s="142" t="s">
        <v>759</v>
      </c>
      <c r="C27" s="142" t="s">
        <v>406</v>
      </c>
      <c r="D27" s="142" t="s">
        <v>752</v>
      </c>
      <c r="E27" s="142" t="s">
        <v>435</v>
      </c>
      <c r="F27" s="145">
        <v>0</v>
      </c>
      <c r="G27" s="145">
        <v>10</v>
      </c>
      <c r="H27" s="145">
        <v>0</v>
      </c>
      <c r="I27" s="145">
        <v>6</v>
      </c>
      <c r="J27" s="145">
        <v>0</v>
      </c>
      <c r="K27" s="145">
        <v>0</v>
      </c>
      <c r="L27" s="141" t="s">
        <v>600</v>
      </c>
      <c r="M27" s="141" t="s">
        <v>654</v>
      </c>
      <c r="N27" s="141" t="s">
        <v>654</v>
      </c>
      <c r="O27" s="141" t="s">
        <v>654</v>
      </c>
      <c r="P27" s="141" t="s">
        <v>654</v>
      </c>
      <c r="Q27" s="142" t="s">
        <v>753</v>
      </c>
      <c r="R27" s="142" t="s">
        <v>518</v>
      </c>
      <c r="S27" s="142" t="s">
        <v>512</v>
      </c>
      <c r="T27" s="146">
        <v>44.551690000000001</v>
      </c>
      <c r="U27" s="142" t="s">
        <v>513</v>
      </c>
      <c r="V27" s="146">
        <v>44.551690000000001</v>
      </c>
      <c r="W27" s="142" t="s">
        <v>514</v>
      </c>
      <c r="X27" s="142" t="s">
        <v>514</v>
      </c>
      <c r="Y27" s="145">
        <v>1</v>
      </c>
      <c r="Z27" s="145">
        <v>1</v>
      </c>
      <c r="AA27" s="142" t="s">
        <v>515</v>
      </c>
      <c r="AB27" s="146">
        <v>44.551690000000001</v>
      </c>
      <c r="AC27" s="141" t="s">
        <v>435</v>
      </c>
      <c r="AD27" s="145">
        <v>0</v>
      </c>
      <c r="AE27" s="146">
        <v>44.551690000000001</v>
      </c>
      <c r="AF27" s="146">
        <v>44.551690000000001</v>
      </c>
      <c r="AG27" s="142" t="s">
        <v>515</v>
      </c>
      <c r="AH27" s="146">
        <v>348.88094000000001</v>
      </c>
      <c r="AI27" s="146">
        <v>44.551690000000001</v>
      </c>
      <c r="AJ27" s="142" t="s">
        <v>435</v>
      </c>
      <c r="AK27" s="142" t="s">
        <v>536</v>
      </c>
      <c r="AL27" s="142" t="s">
        <v>551</v>
      </c>
      <c r="AM27" s="142" t="s">
        <v>435</v>
      </c>
      <c r="AN27" s="142" t="s">
        <v>435</v>
      </c>
      <c r="AO27" s="142" t="s">
        <v>519</v>
      </c>
      <c r="AP27" s="142" t="s">
        <v>435</v>
      </c>
      <c r="AQ27" s="231" t="s">
        <v>435</v>
      </c>
      <c r="AR27" s="231"/>
      <c r="AS27" s="231"/>
      <c r="AT27" s="142" t="s">
        <v>552</v>
      </c>
      <c r="AU27" s="142" t="s">
        <v>519</v>
      </c>
      <c r="AV27" s="142" t="s">
        <v>553</v>
      </c>
      <c r="AW27" s="142" t="s">
        <v>553</v>
      </c>
      <c r="AX27" s="142" t="s">
        <v>554</v>
      </c>
      <c r="AY27" s="142" t="s">
        <v>435</v>
      </c>
      <c r="AZ27" s="142" t="s">
        <v>435</v>
      </c>
    </row>
    <row r="28" spans="1:52" ht="135" customHeight="1" x14ac:dyDescent="0.25">
      <c r="A28" s="227">
        <v>4</v>
      </c>
      <c r="B28" s="228" t="s">
        <v>759</v>
      </c>
      <c r="C28" s="228" t="s">
        <v>406</v>
      </c>
      <c r="D28" s="228" t="s">
        <v>752</v>
      </c>
      <c r="E28" s="228" t="s">
        <v>435</v>
      </c>
      <c r="F28" s="227">
        <v>0</v>
      </c>
      <c r="G28" s="227">
        <v>10</v>
      </c>
      <c r="H28" s="227">
        <v>0</v>
      </c>
      <c r="I28" s="227">
        <v>6</v>
      </c>
      <c r="J28" s="227">
        <v>0</v>
      </c>
      <c r="K28" s="227">
        <v>0</v>
      </c>
      <c r="L28" s="232" t="s">
        <v>600</v>
      </c>
      <c r="M28" s="232" t="s">
        <v>654</v>
      </c>
      <c r="N28" s="232" t="s">
        <v>654</v>
      </c>
      <c r="O28" s="232" t="s">
        <v>654</v>
      </c>
      <c r="P28" s="232" t="s">
        <v>654</v>
      </c>
      <c r="Q28" s="228" t="s">
        <v>761</v>
      </c>
      <c r="R28" s="228" t="s">
        <v>492</v>
      </c>
      <c r="S28" s="228" t="s">
        <v>493</v>
      </c>
      <c r="T28" s="236">
        <v>180280.46869000001</v>
      </c>
      <c r="U28" s="228" t="s">
        <v>494</v>
      </c>
      <c r="V28" s="236">
        <v>180280.46869000001</v>
      </c>
      <c r="W28" s="228" t="s">
        <v>409</v>
      </c>
      <c r="X28" s="228" t="s">
        <v>409</v>
      </c>
      <c r="Y28" s="227">
        <v>36</v>
      </c>
      <c r="Z28" s="227">
        <v>3</v>
      </c>
      <c r="AA28" s="142" t="s">
        <v>500</v>
      </c>
      <c r="AB28" s="143">
        <v>179407.52643</v>
      </c>
      <c r="AC28" s="232" t="s">
        <v>435</v>
      </c>
      <c r="AD28" s="227">
        <v>1</v>
      </c>
      <c r="AE28" s="143">
        <v>179407.52643</v>
      </c>
      <c r="AF28" s="234">
        <v>180141.40700000001</v>
      </c>
      <c r="AG28" s="228" t="s">
        <v>495</v>
      </c>
      <c r="AH28" s="236">
        <v>212566.86025999999</v>
      </c>
      <c r="AI28" s="236">
        <v>181540.77098</v>
      </c>
      <c r="AJ28" s="228" t="s">
        <v>762</v>
      </c>
      <c r="AK28" s="228" t="s">
        <v>410</v>
      </c>
      <c r="AL28" s="228" t="s">
        <v>496</v>
      </c>
      <c r="AM28" s="228" t="s">
        <v>555</v>
      </c>
      <c r="AN28" s="228" t="s">
        <v>498</v>
      </c>
      <c r="AO28" s="228" t="s">
        <v>497</v>
      </c>
      <c r="AP28" s="228" t="s">
        <v>435</v>
      </c>
      <c r="AQ28" s="228" t="s">
        <v>435</v>
      </c>
      <c r="AR28" s="228"/>
      <c r="AS28" s="228"/>
      <c r="AT28" s="228" t="s">
        <v>499</v>
      </c>
      <c r="AU28" s="228" t="s">
        <v>556</v>
      </c>
      <c r="AV28" s="228" t="s">
        <v>499</v>
      </c>
      <c r="AW28" s="228" t="s">
        <v>557</v>
      </c>
      <c r="AX28" s="228" t="s">
        <v>763</v>
      </c>
      <c r="AY28" s="228" t="s">
        <v>435</v>
      </c>
      <c r="AZ28" s="228" t="s">
        <v>764</v>
      </c>
    </row>
    <row r="29" spans="1:52" ht="125.25" customHeight="1" x14ac:dyDescent="0.25">
      <c r="A29" s="235"/>
      <c r="B29" s="230"/>
      <c r="C29" s="230"/>
      <c r="D29" s="230"/>
      <c r="E29" s="230"/>
      <c r="F29" s="235"/>
      <c r="G29" s="235"/>
      <c r="H29" s="235"/>
      <c r="I29" s="235"/>
      <c r="J29" s="235"/>
      <c r="K29" s="235"/>
      <c r="L29" s="237"/>
      <c r="M29" s="237"/>
      <c r="N29" s="237"/>
      <c r="O29" s="237"/>
      <c r="P29" s="237"/>
      <c r="Q29" s="230"/>
      <c r="R29" s="230"/>
      <c r="S29" s="230"/>
      <c r="T29" s="235"/>
      <c r="U29" s="230"/>
      <c r="V29" s="235"/>
      <c r="W29" s="230"/>
      <c r="X29" s="230"/>
      <c r="Y29" s="235"/>
      <c r="Z29" s="235"/>
      <c r="AA29" s="142" t="s">
        <v>765</v>
      </c>
      <c r="AB29" s="143">
        <v>180280.21726999999</v>
      </c>
      <c r="AC29" s="237"/>
      <c r="AD29" s="235"/>
      <c r="AE29" s="143">
        <v>180280.21726999999</v>
      </c>
      <c r="AF29" s="235"/>
      <c r="AG29" s="230"/>
      <c r="AH29" s="235"/>
      <c r="AI29" s="235"/>
      <c r="AJ29" s="230"/>
      <c r="AK29" s="230"/>
      <c r="AL29" s="230"/>
      <c r="AM29" s="230"/>
      <c r="AN29" s="230"/>
      <c r="AO29" s="230"/>
      <c r="AP29" s="230"/>
      <c r="AQ29" s="244"/>
      <c r="AR29" s="245"/>
      <c r="AS29" s="246"/>
      <c r="AT29" s="230"/>
      <c r="AU29" s="230"/>
      <c r="AV29" s="230"/>
      <c r="AW29" s="230"/>
      <c r="AX29" s="230"/>
      <c r="AY29" s="230"/>
      <c r="AZ29" s="230"/>
    </row>
    <row r="30" spans="1:52" ht="41.25" customHeight="1" x14ac:dyDescent="0.25">
      <c r="A30" s="226"/>
      <c r="B30" s="229"/>
      <c r="C30" s="229"/>
      <c r="D30" s="229"/>
      <c r="E30" s="229"/>
      <c r="F30" s="226"/>
      <c r="G30" s="226"/>
      <c r="H30" s="226"/>
      <c r="I30" s="226"/>
      <c r="J30" s="226"/>
      <c r="K30" s="226"/>
      <c r="L30" s="233"/>
      <c r="M30" s="233"/>
      <c r="N30" s="233"/>
      <c r="O30" s="233"/>
      <c r="P30" s="233"/>
      <c r="Q30" s="229"/>
      <c r="R30" s="229"/>
      <c r="S30" s="229"/>
      <c r="T30" s="226"/>
      <c r="U30" s="229"/>
      <c r="V30" s="226"/>
      <c r="W30" s="229"/>
      <c r="X30" s="229"/>
      <c r="Y30" s="226"/>
      <c r="Z30" s="226"/>
      <c r="AA30" s="142" t="s">
        <v>495</v>
      </c>
      <c r="AB30" s="147">
        <v>180141.40700000001</v>
      </c>
      <c r="AC30" s="233"/>
      <c r="AD30" s="226"/>
      <c r="AE30" s="147">
        <v>180141.40700000001</v>
      </c>
      <c r="AF30" s="226"/>
      <c r="AG30" s="229"/>
      <c r="AH30" s="226"/>
      <c r="AI30" s="226"/>
      <c r="AJ30" s="229"/>
      <c r="AK30" s="229"/>
      <c r="AL30" s="229"/>
      <c r="AM30" s="229"/>
      <c r="AN30" s="229"/>
      <c r="AO30" s="229"/>
      <c r="AP30" s="229"/>
      <c r="AQ30" s="238"/>
      <c r="AR30" s="239"/>
      <c r="AS30" s="240"/>
      <c r="AT30" s="229"/>
      <c r="AU30" s="229"/>
      <c r="AV30" s="229"/>
      <c r="AW30" s="229"/>
      <c r="AX30" s="229"/>
      <c r="AY30" s="229"/>
      <c r="AZ30" s="229"/>
    </row>
    <row r="31" spans="1:52" ht="58.5" customHeight="1" x14ac:dyDescent="0.25">
      <c r="A31" s="145">
        <v>5</v>
      </c>
      <c r="B31" s="142" t="s">
        <v>759</v>
      </c>
      <c r="C31" s="142" t="s">
        <v>406</v>
      </c>
      <c r="D31" s="142" t="s">
        <v>752</v>
      </c>
      <c r="E31" s="142" t="s">
        <v>435</v>
      </c>
      <c r="F31" s="145">
        <v>0</v>
      </c>
      <c r="G31" s="145">
        <v>10</v>
      </c>
      <c r="H31" s="145">
        <v>0</v>
      </c>
      <c r="I31" s="145">
        <v>6</v>
      </c>
      <c r="J31" s="145">
        <v>0</v>
      </c>
      <c r="K31" s="145">
        <v>0</v>
      </c>
      <c r="L31" s="141" t="s">
        <v>600</v>
      </c>
      <c r="M31" s="141" t="s">
        <v>654</v>
      </c>
      <c r="N31" s="141" t="s">
        <v>654</v>
      </c>
      <c r="O31" s="141" t="s">
        <v>654</v>
      </c>
      <c r="P31" s="141" t="s">
        <v>654</v>
      </c>
      <c r="Q31" s="142" t="s">
        <v>753</v>
      </c>
      <c r="R31" s="142" t="s">
        <v>766</v>
      </c>
      <c r="S31" s="142" t="s">
        <v>534</v>
      </c>
      <c r="T31" s="146">
        <v>204.93031999999999</v>
      </c>
      <c r="U31" s="142" t="s">
        <v>513</v>
      </c>
      <c r="V31" s="146">
        <v>204.93031999999999</v>
      </c>
      <c r="W31" s="142" t="s">
        <v>535</v>
      </c>
      <c r="X31" s="142" t="s">
        <v>535</v>
      </c>
      <c r="Y31" s="145">
        <v>1</v>
      </c>
      <c r="Z31" s="145">
        <v>1</v>
      </c>
      <c r="AA31" s="142" t="s">
        <v>515</v>
      </c>
      <c r="AB31" s="146">
        <v>204.93031999999999</v>
      </c>
      <c r="AC31" s="141" t="s">
        <v>435</v>
      </c>
      <c r="AD31" s="145">
        <v>0</v>
      </c>
      <c r="AE31" s="146">
        <v>204.93031999999999</v>
      </c>
      <c r="AF31" s="146">
        <v>204.93031999999999</v>
      </c>
      <c r="AG31" s="142" t="s">
        <v>515</v>
      </c>
      <c r="AH31" s="146">
        <v>205.50756999999999</v>
      </c>
      <c r="AI31" s="145">
        <v>0</v>
      </c>
      <c r="AJ31" s="142" t="s">
        <v>435</v>
      </c>
      <c r="AK31" s="142" t="s">
        <v>536</v>
      </c>
      <c r="AL31" s="142" t="s">
        <v>537</v>
      </c>
      <c r="AM31" s="142" t="s">
        <v>538</v>
      </c>
      <c r="AN31" s="142" t="s">
        <v>538</v>
      </c>
      <c r="AO31" s="142" t="s">
        <v>538</v>
      </c>
      <c r="AP31" s="142" t="s">
        <v>539</v>
      </c>
      <c r="AQ31" s="231" t="s">
        <v>540</v>
      </c>
      <c r="AR31" s="231"/>
      <c r="AS31" s="231"/>
      <c r="AT31" s="142" t="s">
        <v>541</v>
      </c>
      <c r="AU31" s="142" t="s">
        <v>542</v>
      </c>
      <c r="AV31" s="142" t="s">
        <v>543</v>
      </c>
      <c r="AW31" s="142"/>
      <c r="AX31" s="142" t="s">
        <v>767</v>
      </c>
      <c r="AY31" s="142" t="s">
        <v>435</v>
      </c>
      <c r="AZ31" s="142" t="s">
        <v>435</v>
      </c>
    </row>
    <row r="32" spans="1:52" ht="58.5" customHeight="1" x14ac:dyDescent="0.25">
      <c r="A32" s="145">
        <v>6</v>
      </c>
      <c r="B32" s="142" t="s">
        <v>759</v>
      </c>
      <c r="C32" s="142" t="s">
        <v>406</v>
      </c>
      <c r="D32" s="142" t="s">
        <v>752</v>
      </c>
      <c r="E32" s="142" t="s">
        <v>435</v>
      </c>
      <c r="F32" s="145">
        <v>0</v>
      </c>
      <c r="G32" s="145">
        <v>10</v>
      </c>
      <c r="H32" s="145">
        <v>0</v>
      </c>
      <c r="I32" s="145">
        <v>6</v>
      </c>
      <c r="J32" s="145">
        <v>0</v>
      </c>
      <c r="K32" s="145">
        <v>0</v>
      </c>
      <c r="L32" s="141" t="s">
        <v>600</v>
      </c>
      <c r="M32" s="141" t="s">
        <v>654</v>
      </c>
      <c r="N32" s="141" t="s">
        <v>654</v>
      </c>
      <c r="O32" s="141" t="s">
        <v>654</v>
      </c>
      <c r="P32" s="141" t="s">
        <v>654</v>
      </c>
      <c r="Q32" s="142" t="s">
        <v>753</v>
      </c>
      <c r="R32" s="142" t="s">
        <v>768</v>
      </c>
      <c r="S32" s="142" t="s">
        <v>512</v>
      </c>
      <c r="T32" s="146">
        <v>69.048490000000001</v>
      </c>
      <c r="U32" s="142" t="s">
        <v>494</v>
      </c>
      <c r="V32" s="146">
        <v>69.048490000000001</v>
      </c>
      <c r="W32" s="142" t="s">
        <v>535</v>
      </c>
      <c r="X32" s="142" t="s">
        <v>535</v>
      </c>
      <c r="Y32" s="145">
        <v>1</v>
      </c>
      <c r="Z32" s="145">
        <v>1</v>
      </c>
      <c r="AA32" s="142" t="s">
        <v>515</v>
      </c>
      <c r="AB32" s="148">
        <v>69.048500000000004</v>
      </c>
      <c r="AC32" s="141" t="s">
        <v>435</v>
      </c>
      <c r="AD32" s="145">
        <v>0</v>
      </c>
      <c r="AE32" s="148">
        <v>69.048500000000004</v>
      </c>
      <c r="AF32" s="148">
        <v>69.048500000000004</v>
      </c>
      <c r="AG32" s="142" t="s">
        <v>515</v>
      </c>
      <c r="AH32" s="146">
        <v>291.95175</v>
      </c>
      <c r="AI32" s="148">
        <v>91.048500000000004</v>
      </c>
      <c r="AJ32" s="142" t="s">
        <v>435</v>
      </c>
      <c r="AK32" s="142" t="s">
        <v>536</v>
      </c>
      <c r="AL32" s="142" t="s">
        <v>769</v>
      </c>
      <c r="AM32" s="142" t="s">
        <v>770</v>
      </c>
      <c r="AN32" s="142" t="s">
        <v>770</v>
      </c>
      <c r="AO32" s="142" t="s">
        <v>770</v>
      </c>
      <c r="AP32" s="142" t="s">
        <v>435</v>
      </c>
      <c r="AQ32" s="231" t="s">
        <v>771</v>
      </c>
      <c r="AR32" s="231"/>
      <c r="AS32" s="231"/>
      <c r="AT32" s="142" t="s">
        <v>772</v>
      </c>
      <c r="AU32" s="142" t="s">
        <v>769</v>
      </c>
      <c r="AV32" s="142" t="s">
        <v>773</v>
      </c>
      <c r="AW32" s="142" t="s">
        <v>769</v>
      </c>
      <c r="AX32" s="142" t="s">
        <v>725</v>
      </c>
      <c r="AY32" s="142" t="s">
        <v>435</v>
      </c>
      <c r="AZ32" s="142" t="s">
        <v>435</v>
      </c>
    </row>
    <row r="33" spans="1:52" ht="39" customHeight="1" x14ac:dyDescent="0.25">
      <c r="A33" s="227">
        <v>7</v>
      </c>
      <c r="B33" s="228" t="s">
        <v>759</v>
      </c>
      <c r="C33" s="228" t="s">
        <v>406</v>
      </c>
      <c r="D33" s="228" t="s">
        <v>752</v>
      </c>
      <c r="E33" s="228" t="s">
        <v>435</v>
      </c>
      <c r="F33" s="227">
        <v>0</v>
      </c>
      <c r="G33" s="227">
        <v>10</v>
      </c>
      <c r="H33" s="227">
        <v>0</v>
      </c>
      <c r="I33" s="227">
        <v>6</v>
      </c>
      <c r="J33" s="227">
        <v>0</v>
      </c>
      <c r="K33" s="227">
        <v>0</v>
      </c>
      <c r="L33" s="232" t="s">
        <v>600</v>
      </c>
      <c r="M33" s="232" t="s">
        <v>654</v>
      </c>
      <c r="N33" s="232" t="s">
        <v>654</v>
      </c>
      <c r="O33" s="232" t="s">
        <v>654</v>
      </c>
      <c r="P33" s="232" t="s">
        <v>654</v>
      </c>
      <c r="Q33" s="228" t="s">
        <v>369</v>
      </c>
      <c r="R33" s="228" t="s">
        <v>407</v>
      </c>
      <c r="S33" s="228" t="s">
        <v>493</v>
      </c>
      <c r="T33" s="252">
        <v>5853</v>
      </c>
      <c r="U33" s="228" t="s">
        <v>408</v>
      </c>
      <c r="V33" s="252">
        <v>5853</v>
      </c>
      <c r="W33" s="228" t="s">
        <v>409</v>
      </c>
      <c r="X33" s="228" t="s">
        <v>409</v>
      </c>
      <c r="Y33" s="227">
        <v>2</v>
      </c>
      <c r="Z33" s="227">
        <v>2</v>
      </c>
      <c r="AA33" s="142" t="s">
        <v>501</v>
      </c>
      <c r="AB33" s="144">
        <v>4817.1466862200004</v>
      </c>
      <c r="AC33" s="232" t="s">
        <v>435</v>
      </c>
      <c r="AD33" s="227">
        <v>0</v>
      </c>
      <c r="AE33" s="144">
        <v>4817.1466862200004</v>
      </c>
      <c r="AF33" s="253">
        <v>4817.6099999999997</v>
      </c>
      <c r="AG33" s="228" t="s">
        <v>501</v>
      </c>
      <c r="AH33" s="225">
        <v>5684.7798000000003</v>
      </c>
      <c r="AI33" s="227">
        <v>0</v>
      </c>
      <c r="AJ33" s="228" t="s">
        <v>435</v>
      </c>
      <c r="AK33" s="228" t="s">
        <v>410</v>
      </c>
      <c r="AL33" s="228" t="s">
        <v>411</v>
      </c>
      <c r="AM33" s="228" t="s">
        <v>411</v>
      </c>
      <c r="AN33" s="228" t="s">
        <v>502</v>
      </c>
      <c r="AO33" s="228" t="s">
        <v>412</v>
      </c>
      <c r="AP33" s="228" t="s">
        <v>435</v>
      </c>
      <c r="AQ33" s="228" t="s">
        <v>435</v>
      </c>
      <c r="AR33" s="228"/>
      <c r="AS33" s="228"/>
      <c r="AT33" s="228" t="s">
        <v>503</v>
      </c>
      <c r="AU33" s="228" t="s">
        <v>412</v>
      </c>
      <c r="AV33" s="228" t="s">
        <v>504</v>
      </c>
      <c r="AW33" s="228" t="s">
        <v>558</v>
      </c>
      <c r="AX33" s="228" t="s">
        <v>774</v>
      </c>
      <c r="AY33" s="228" t="s">
        <v>435</v>
      </c>
      <c r="AZ33" s="228" t="s">
        <v>775</v>
      </c>
    </row>
    <row r="34" spans="1:52" ht="38.25" customHeight="1" x14ac:dyDescent="0.25">
      <c r="A34" s="226"/>
      <c r="B34" s="229"/>
      <c r="C34" s="229"/>
      <c r="D34" s="229"/>
      <c r="E34" s="229"/>
      <c r="F34" s="226"/>
      <c r="G34" s="226"/>
      <c r="H34" s="226"/>
      <c r="I34" s="226"/>
      <c r="J34" s="226"/>
      <c r="K34" s="226"/>
      <c r="L34" s="233"/>
      <c r="M34" s="233"/>
      <c r="N34" s="233"/>
      <c r="O34" s="233"/>
      <c r="P34" s="233"/>
      <c r="Q34" s="229"/>
      <c r="R34" s="229"/>
      <c r="S34" s="229"/>
      <c r="T34" s="226"/>
      <c r="U34" s="229"/>
      <c r="V34" s="226"/>
      <c r="W34" s="229"/>
      <c r="X34" s="229"/>
      <c r="Y34" s="226"/>
      <c r="Z34" s="226"/>
      <c r="AA34" s="142" t="s">
        <v>413</v>
      </c>
      <c r="AB34" s="144">
        <v>5181.5047284800003</v>
      </c>
      <c r="AC34" s="233"/>
      <c r="AD34" s="226"/>
      <c r="AE34" s="144">
        <v>5181.5047284800003</v>
      </c>
      <c r="AF34" s="226"/>
      <c r="AG34" s="229"/>
      <c r="AH34" s="226"/>
      <c r="AI34" s="226"/>
      <c r="AJ34" s="229"/>
      <c r="AK34" s="229"/>
      <c r="AL34" s="229"/>
      <c r="AM34" s="229"/>
      <c r="AN34" s="229"/>
      <c r="AO34" s="229"/>
      <c r="AP34" s="229"/>
      <c r="AQ34" s="238"/>
      <c r="AR34" s="239"/>
      <c r="AS34" s="240"/>
      <c r="AT34" s="229"/>
      <c r="AU34" s="229"/>
      <c r="AV34" s="229"/>
      <c r="AW34" s="229"/>
      <c r="AX34" s="229"/>
      <c r="AY34" s="229"/>
      <c r="AZ34" s="229"/>
    </row>
  </sheetData>
  <mergeCells count="209">
    <mergeCell ref="AZ33:AZ34"/>
    <mergeCell ref="AF33:AF34"/>
    <mergeCell ref="AG33:AG34"/>
    <mergeCell ref="AQ33:AS34"/>
    <mergeCell ref="AT33:AT34"/>
    <mergeCell ref="AU33:AU34"/>
    <mergeCell ref="AV33:AV34"/>
    <mergeCell ref="AW33:AW34"/>
    <mergeCell ref="AX33:AX34"/>
    <mergeCell ref="AY33:AY34"/>
    <mergeCell ref="AD28:AD30"/>
    <mergeCell ref="S33:S34"/>
    <mergeCell ref="T33:T34"/>
    <mergeCell ref="U33:U34"/>
    <mergeCell ref="V33:V34"/>
    <mergeCell ref="W33:W34"/>
    <mergeCell ref="X33:X34"/>
    <mergeCell ref="Y33:Y34"/>
    <mergeCell ref="Z33:Z34"/>
    <mergeCell ref="AC33:AC34"/>
    <mergeCell ref="AD33:AD34"/>
    <mergeCell ref="AO28:AO30"/>
    <mergeCell ref="AP28:AP30"/>
    <mergeCell ref="AQ28:AS30"/>
    <mergeCell ref="AT28:AT30"/>
    <mergeCell ref="AU28:AU30"/>
    <mergeCell ref="AV28:AV30"/>
    <mergeCell ref="A5:P5"/>
    <mergeCell ref="A7:P7"/>
    <mergeCell ref="A9:P9"/>
    <mergeCell ref="A10:P10"/>
    <mergeCell ref="A12:P12"/>
    <mergeCell ref="A13:P13"/>
    <mergeCell ref="A15:P15"/>
    <mergeCell ref="A16:P16"/>
    <mergeCell ref="A18:P18"/>
    <mergeCell ref="AE20:AE22"/>
    <mergeCell ref="AF20:AF22"/>
    <mergeCell ref="U28:U30"/>
    <mergeCell ref="V28:V30"/>
    <mergeCell ref="W28:W30"/>
    <mergeCell ref="X28:X30"/>
    <mergeCell ref="Y28:Y30"/>
    <mergeCell ref="Z28:Z30"/>
    <mergeCell ref="AC28:AC30"/>
    <mergeCell ref="A20:A22"/>
    <mergeCell ref="B20:B22"/>
    <mergeCell ref="C20:C22"/>
    <mergeCell ref="D20:D22"/>
    <mergeCell ref="E20:P20"/>
    <mergeCell ref="Q20:Q22"/>
    <mergeCell ref="R20:R22"/>
    <mergeCell ref="S20:S22"/>
    <mergeCell ref="T20:T22"/>
    <mergeCell ref="U20:U22"/>
    <mergeCell ref="V20:V22"/>
    <mergeCell ref="W20:X20"/>
    <mergeCell ref="Y20:Y22"/>
    <mergeCell ref="Z20:Z22"/>
    <mergeCell ref="AA20:AA22"/>
    <mergeCell ref="AB20:AB22"/>
    <mergeCell ref="AC20:AC22"/>
    <mergeCell ref="AD20:AD22"/>
    <mergeCell ref="AG20:AG22"/>
    <mergeCell ref="AH20:AH22"/>
    <mergeCell ref="AI20:AI22"/>
    <mergeCell ref="AJ20:AO20"/>
    <mergeCell ref="AP20:AS20"/>
    <mergeCell ref="AT20:AU20"/>
    <mergeCell ref="AV20:AV22"/>
    <mergeCell ref="AW20:AW22"/>
    <mergeCell ref="AX20:AX22"/>
    <mergeCell ref="AT21:AT22"/>
    <mergeCell ref="AU21:AU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Q21:AQ22"/>
    <mergeCell ref="AR21:AR22"/>
    <mergeCell ref="AS21:AS22"/>
    <mergeCell ref="A24:A25"/>
    <mergeCell ref="B24:B25"/>
    <mergeCell ref="C24:C25"/>
    <mergeCell ref="D24:D25"/>
    <mergeCell ref="E24:E25"/>
    <mergeCell ref="F24:F25"/>
    <mergeCell ref="G24:G25"/>
    <mergeCell ref="H24:H25"/>
    <mergeCell ref="I24:I25"/>
    <mergeCell ref="J24:J25"/>
    <mergeCell ref="K24:K25"/>
    <mergeCell ref="L24:L25"/>
    <mergeCell ref="M24:M25"/>
    <mergeCell ref="N24:N25"/>
    <mergeCell ref="O24:O25"/>
    <mergeCell ref="P24:P25"/>
    <mergeCell ref="Q24:Q25"/>
    <mergeCell ref="R24:R25"/>
    <mergeCell ref="S24:S25"/>
    <mergeCell ref="T24:T25"/>
    <mergeCell ref="U24:U25"/>
    <mergeCell ref="V24:V25"/>
    <mergeCell ref="W24:W25"/>
    <mergeCell ref="X24:X25"/>
    <mergeCell ref="Y24:Y25"/>
    <mergeCell ref="Z24:Z25"/>
    <mergeCell ref="AC24:AC25"/>
    <mergeCell ref="AD24:AD25"/>
    <mergeCell ref="AF24:AF25"/>
    <mergeCell ref="AG24:AG25"/>
    <mergeCell ref="AH24:AH25"/>
    <mergeCell ref="AI24:AI25"/>
    <mergeCell ref="AJ24:AJ25"/>
    <mergeCell ref="AK24:AK25"/>
    <mergeCell ref="AL24:AL25"/>
    <mergeCell ref="AM24:AM25"/>
    <mergeCell ref="AN24:AN25"/>
    <mergeCell ref="AO24:AO25"/>
    <mergeCell ref="AP24:AP25"/>
    <mergeCell ref="AQ24:AS25"/>
    <mergeCell ref="AT24:AT25"/>
    <mergeCell ref="AU24:AU25"/>
    <mergeCell ref="AV24:AV25"/>
    <mergeCell ref="AW24:AW25"/>
    <mergeCell ref="AX24:AX25"/>
    <mergeCell ref="AY24:AY25"/>
    <mergeCell ref="AZ24:AZ25"/>
    <mergeCell ref="AQ26:AS26"/>
    <mergeCell ref="AQ27:AS27"/>
    <mergeCell ref="A28:A30"/>
    <mergeCell ref="B28:B30"/>
    <mergeCell ref="C28:C30"/>
    <mergeCell ref="D28:D30"/>
    <mergeCell ref="E28:E30"/>
    <mergeCell ref="F28:F30"/>
    <mergeCell ref="G28:G30"/>
    <mergeCell ref="H28:H30"/>
    <mergeCell ref="I28:I30"/>
    <mergeCell ref="J28:J30"/>
    <mergeCell ref="K28:K30"/>
    <mergeCell ref="L28:L30"/>
    <mergeCell ref="M28:M30"/>
    <mergeCell ref="N28:N30"/>
    <mergeCell ref="O28:O30"/>
    <mergeCell ref="P28:P30"/>
    <mergeCell ref="Q28:Q30"/>
    <mergeCell ref="R28:R30"/>
    <mergeCell ref="S28:S30"/>
    <mergeCell ref="T28:T30"/>
    <mergeCell ref="AF28:AF30"/>
    <mergeCell ref="AG28:AG30"/>
    <mergeCell ref="AH28:AH30"/>
    <mergeCell ref="AI28:AI30"/>
    <mergeCell ref="AJ28:AJ30"/>
    <mergeCell ref="AK28:AK30"/>
    <mergeCell ref="AL28:AL30"/>
    <mergeCell ref="AM28:AM30"/>
    <mergeCell ref="AN28:AN30"/>
    <mergeCell ref="AW28:AW30"/>
    <mergeCell ref="AX28:AX30"/>
    <mergeCell ref="AY28:AY30"/>
    <mergeCell ref="AZ28:AZ30"/>
    <mergeCell ref="AQ31:AS31"/>
    <mergeCell ref="AQ32:AS32"/>
    <mergeCell ref="A33:A34"/>
    <mergeCell ref="B33:B34"/>
    <mergeCell ref="C33:C34"/>
    <mergeCell ref="D33:D34"/>
    <mergeCell ref="E33:E34"/>
    <mergeCell ref="F33:F34"/>
    <mergeCell ref="G33:G34"/>
    <mergeCell ref="H33:H34"/>
    <mergeCell ref="I33:I34"/>
    <mergeCell ref="J33:J34"/>
    <mergeCell ref="K33:K34"/>
    <mergeCell ref="L33:L34"/>
    <mergeCell ref="M33:M34"/>
    <mergeCell ref="N33:N34"/>
    <mergeCell ref="O33:O34"/>
    <mergeCell ref="P33:P34"/>
    <mergeCell ref="Q33:Q34"/>
    <mergeCell ref="R33:R34"/>
    <mergeCell ref="AH33:AH34"/>
    <mergeCell ref="AI33:AI34"/>
    <mergeCell ref="AJ33:AJ34"/>
    <mergeCell ref="AK33:AK34"/>
    <mergeCell ref="AL33:AL34"/>
    <mergeCell ref="AM33:AM34"/>
    <mergeCell ref="AN33:AN34"/>
    <mergeCell ref="AO33:AO34"/>
    <mergeCell ref="AP33:AP3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8"/>
  <sheetViews>
    <sheetView topLeftCell="A13" zoomScaleNormal="100" zoomScaleSheetLayoutView="100" workbookViewId="0">
      <selection activeCell="M28" sqref="M28"/>
    </sheetView>
  </sheetViews>
  <sheetFormatPr defaultColWidth="8.7109375" defaultRowHeight="15" x14ac:dyDescent="0.25"/>
  <cols>
    <col min="1" max="5" width="8.7109375" style="93" customWidth="1"/>
    <col min="6" max="6" width="23.28515625" style="93" customWidth="1"/>
    <col min="7" max="7" width="11.28515625" style="107" customWidth="1"/>
    <col min="8" max="11" width="11" style="107" customWidth="1"/>
    <col min="12" max="12" width="24" style="107" customWidth="1"/>
    <col min="13" max="13" width="14.140625" style="93" customWidth="1"/>
    <col min="14" max="14" width="10.42578125" style="93" customWidth="1"/>
    <col min="15" max="15" width="10.5703125" style="93" customWidth="1"/>
    <col min="16" max="19" width="8.7109375" style="93" customWidth="1"/>
    <col min="20" max="26" width="8.7109375" style="95"/>
    <col min="27" max="27" width="9.5703125" style="95" bestFit="1" customWidth="1"/>
    <col min="28" max="16384" width="8.7109375" style="95"/>
  </cols>
  <sheetData>
    <row r="1" spans="1:19" ht="15.95" customHeight="1" x14ac:dyDescent="0.25">
      <c r="C1" s="94" t="s">
        <v>400</v>
      </c>
      <c r="J1" s="108" t="s">
        <v>58</v>
      </c>
      <c r="M1" s="95"/>
      <c r="N1" s="95"/>
      <c r="O1" s="95"/>
      <c r="P1" s="95"/>
      <c r="Q1" s="95"/>
      <c r="R1" s="95"/>
      <c r="S1" s="95"/>
    </row>
    <row r="2" spans="1:19" ht="15.95" customHeight="1" x14ac:dyDescent="0.25">
      <c r="C2" s="94" t="s">
        <v>400</v>
      </c>
      <c r="J2" s="108" t="s">
        <v>9</v>
      </c>
      <c r="M2" s="95"/>
      <c r="N2" s="95"/>
      <c r="O2" s="95"/>
      <c r="P2" s="95"/>
      <c r="Q2" s="95"/>
      <c r="R2" s="95"/>
      <c r="S2" s="95"/>
    </row>
    <row r="3" spans="1:19" ht="15.95" customHeight="1" x14ac:dyDescent="0.25">
      <c r="C3" s="94" t="s">
        <v>400</v>
      </c>
      <c r="J3" s="108" t="s">
        <v>57</v>
      </c>
      <c r="M3" s="95"/>
      <c r="N3" s="95"/>
      <c r="O3" s="95"/>
      <c r="P3" s="95"/>
      <c r="Q3" s="95"/>
      <c r="R3" s="95"/>
      <c r="S3" s="95"/>
    </row>
    <row r="4" spans="1:19" ht="11.45" customHeight="1" x14ac:dyDescent="0.25">
      <c r="M4" s="95"/>
      <c r="N4" s="95"/>
      <c r="O4" s="95"/>
      <c r="P4" s="95"/>
      <c r="Q4" s="95"/>
      <c r="R4" s="95"/>
      <c r="S4" s="95"/>
    </row>
    <row r="5" spans="1:19" ht="15.95" customHeight="1" x14ac:dyDescent="0.25">
      <c r="A5" s="299" t="s">
        <v>595</v>
      </c>
      <c r="B5" s="299"/>
      <c r="C5" s="299"/>
      <c r="D5" s="299"/>
      <c r="E5" s="299"/>
      <c r="F5" s="299"/>
      <c r="G5" s="299"/>
      <c r="H5" s="299"/>
      <c r="I5" s="299"/>
      <c r="J5" s="299"/>
      <c r="K5" s="299"/>
      <c r="L5" s="299"/>
      <c r="M5" s="95"/>
      <c r="N5" s="95"/>
      <c r="O5" s="95"/>
      <c r="P5" s="95"/>
      <c r="Q5" s="95"/>
      <c r="R5" s="95"/>
      <c r="S5" s="95"/>
    </row>
    <row r="6" spans="1:19" ht="11.45" customHeight="1" x14ac:dyDescent="0.25">
      <c r="M6" s="95"/>
      <c r="N6" s="95"/>
      <c r="O6" s="95"/>
      <c r="P6" s="95"/>
      <c r="Q6" s="95"/>
      <c r="R6" s="95"/>
      <c r="S6" s="95"/>
    </row>
    <row r="7" spans="1:19" ht="18.95" customHeight="1" x14ac:dyDescent="0.3">
      <c r="A7" s="300" t="s">
        <v>370</v>
      </c>
      <c r="B7" s="300"/>
      <c r="C7" s="300"/>
      <c r="D7" s="300"/>
      <c r="E7" s="300"/>
      <c r="F7" s="300"/>
      <c r="G7" s="300"/>
      <c r="H7" s="300"/>
      <c r="I7" s="300"/>
      <c r="J7" s="300"/>
      <c r="K7" s="300"/>
      <c r="L7" s="300"/>
      <c r="M7" s="95"/>
      <c r="N7" s="95"/>
      <c r="O7" s="95"/>
      <c r="P7" s="95"/>
      <c r="Q7" s="95"/>
      <c r="R7" s="95"/>
      <c r="S7" s="95"/>
    </row>
    <row r="8" spans="1:19" ht="11.45" customHeight="1" x14ac:dyDescent="0.25">
      <c r="M8" s="95"/>
      <c r="N8" s="95"/>
      <c r="O8" s="95"/>
      <c r="P8" s="95"/>
      <c r="Q8" s="95"/>
      <c r="R8" s="95"/>
      <c r="S8" s="95"/>
    </row>
    <row r="9" spans="1:19" ht="15.95" customHeight="1" x14ac:dyDescent="0.25">
      <c r="A9" s="299" t="s">
        <v>741</v>
      </c>
      <c r="B9" s="299"/>
      <c r="C9" s="299"/>
      <c r="D9" s="299"/>
      <c r="E9" s="299"/>
      <c r="F9" s="299"/>
      <c r="G9" s="299"/>
      <c r="H9" s="299"/>
      <c r="I9" s="299"/>
      <c r="J9" s="299"/>
      <c r="K9" s="299"/>
      <c r="L9" s="299"/>
      <c r="M9" s="95"/>
      <c r="N9" s="95"/>
      <c r="O9" s="95"/>
      <c r="P9" s="95"/>
      <c r="Q9" s="95"/>
      <c r="R9" s="95"/>
      <c r="S9" s="95"/>
    </row>
    <row r="10" spans="1:19" ht="15.95" customHeight="1" x14ac:dyDescent="0.25">
      <c r="A10" s="301" t="s">
        <v>371</v>
      </c>
      <c r="B10" s="301"/>
      <c r="C10" s="301"/>
      <c r="D10" s="301"/>
      <c r="E10" s="301"/>
      <c r="F10" s="301"/>
      <c r="G10" s="301"/>
      <c r="H10" s="301"/>
      <c r="I10" s="301"/>
      <c r="J10" s="301"/>
      <c r="K10" s="301"/>
      <c r="L10" s="301"/>
      <c r="M10" s="95"/>
      <c r="N10" s="95"/>
      <c r="O10" s="95"/>
      <c r="P10" s="95"/>
      <c r="Q10" s="95"/>
      <c r="R10" s="95"/>
      <c r="S10" s="95"/>
    </row>
    <row r="11" spans="1:19" ht="11.45" customHeight="1" x14ac:dyDescent="0.25">
      <c r="M11" s="95"/>
      <c r="N11" s="95"/>
      <c r="O11" s="95"/>
      <c r="P11" s="95"/>
      <c r="Q11" s="95"/>
      <c r="R11" s="95"/>
      <c r="S11" s="95"/>
    </row>
    <row r="12" spans="1:19" ht="15.95" customHeight="1" x14ac:dyDescent="0.25">
      <c r="A12" s="299" t="s">
        <v>490</v>
      </c>
      <c r="B12" s="299"/>
      <c r="C12" s="299"/>
      <c r="D12" s="299"/>
      <c r="E12" s="299"/>
      <c r="F12" s="299"/>
      <c r="G12" s="299"/>
      <c r="H12" s="299"/>
      <c r="I12" s="299"/>
      <c r="J12" s="299"/>
      <c r="K12" s="299"/>
      <c r="L12" s="299"/>
      <c r="M12" s="95"/>
      <c r="N12" s="95"/>
      <c r="O12" s="95"/>
      <c r="P12" s="95"/>
      <c r="Q12" s="95"/>
      <c r="R12" s="95"/>
      <c r="S12" s="95"/>
    </row>
    <row r="13" spans="1:19" ht="15.95" customHeight="1" x14ac:dyDescent="0.25">
      <c r="A13" s="301" t="s">
        <v>372</v>
      </c>
      <c r="B13" s="301"/>
      <c r="C13" s="301"/>
      <c r="D13" s="301"/>
      <c r="E13" s="301"/>
      <c r="F13" s="301"/>
      <c r="G13" s="301"/>
      <c r="H13" s="301"/>
      <c r="I13" s="301"/>
      <c r="J13" s="301"/>
      <c r="K13" s="301"/>
      <c r="L13" s="301"/>
      <c r="M13" s="95"/>
      <c r="N13" s="95"/>
      <c r="O13" s="95"/>
      <c r="P13" s="95"/>
      <c r="Q13" s="95"/>
      <c r="R13" s="95"/>
      <c r="S13" s="95"/>
    </row>
    <row r="14" spans="1:19" ht="11.45" customHeight="1" x14ac:dyDescent="0.25">
      <c r="M14" s="95"/>
      <c r="N14" s="95"/>
      <c r="O14" s="95"/>
      <c r="P14" s="95"/>
      <c r="Q14" s="95"/>
      <c r="R14" s="95"/>
      <c r="S14" s="95"/>
    </row>
    <row r="15" spans="1:19" ht="45.75" customHeight="1" x14ac:dyDescent="0.25">
      <c r="A15" s="302" t="str">
        <f>'1. паспорт местоположение'!A15:C15</f>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v>
      </c>
      <c r="B15" s="302"/>
      <c r="C15" s="302"/>
      <c r="D15" s="302"/>
      <c r="E15" s="302"/>
      <c r="F15" s="302"/>
      <c r="G15" s="302"/>
      <c r="H15" s="302"/>
      <c r="I15" s="302"/>
      <c r="J15" s="302"/>
      <c r="K15" s="302"/>
      <c r="L15" s="302"/>
      <c r="M15" s="95"/>
      <c r="N15" s="95"/>
      <c r="O15" s="95"/>
      <c r="P15" s="95"/>
      <c r="Q15" s="95"/>
      <c r="R15" s="95"/>
      <c r="S15" s="95"/>
    </row>
    <row r="16" spans="1:19" ht="15.95" customHeight="1" x14ac:dyDescent="0.25">
      <c r="A16" s="301" t="s">
        <v>373</v>
      </c>
      <c r="B16" s="301"/>
      <c r="C16" s="301"/>
      <c r="D16" s="301"/>
      <c r="E16" s="301"/>
      <c r="F16" s="301"/>
      <c r="G16" s="301"/>
      <c r="H16" s="301"/>
      <c r="I16" s="301"/>
      <c r="J16" s="301"/>
      <c r="K16" s="301"/>
      <c r="L16" s="301"/>
      <c r="M16" s="95"/>
      <c r="N16" s="95"/>
      <c r="O16" s="95"/>
      <c r="P16" s="95"/>
      <c r="Q16" s="95"/>
      <c r="R16" s="95"/>
      <c r="S16" s="95"/>
    </row>
    <row r="17" spans="1:20" ht="11.45" customHeight="1" x14ac:dyDescent="0.25">
      <c r="M17" s="95"/>
      <c r="N17" s="95"/>
      <c r="O17" s="95"/>
      <c r="P17" s="95"/>
      <c r="Q17" s="95"/>
      <c r="R17" s="95"/>
      <c r="S17" s="95"/>
    </row>
    <row r="18" spans="1:20" ht="18.95" customHeight="1" x14ac:dyDescent="0.3">
      <c r="A18" s="303" t="s">
        <v>353</v>
      </c>
      <c r="B18" s="303"/>
      <c r="C18" s="303"/>
      <c r="D18" s="303"/>
      <c r="E18" s="303"/>
      <c r="F18" s="303"/>
      <c r="G18" s="303"/>
      <c r="H18" s="303"/>
      <c r="I18" s="303"/>
      <c r="J18" s="303"/>
      <c r="K18" s="303"/>
      <c r="L18" s="303"/>
      <c r="M18" s="95"/>
      <c r="N18" s="95"/>
      <c r="O18" s="95"/>
      <c r="P18" s="95"/>
      <c r="Q18" s="95"/>
      <c r="R18" s="95"/>
      <c r="S18" s="95"/>
    </row>
    <row r="19" spans="1:20" ht="11.45" customHeight="1" x14ac:dyDescent="0.25">
      <c r="M19" s="95"/>
      <c r="N19" s="95"/>
      <c r="O19" s="95"/>
      <c r="P19" s="95"/>
      <c r="Q19" s="95"/>
      <c r="R19" s="95"/>
      <c r="S19" s="95"/>
    </row>
    <row r="20" spans="1:20" ht="84" customHeight="1" x14ac:dyDescent="0.25">
      <c r="A20" s="254" t="s">
        <v>264</v>
      </c>
      <c r="B20" s="254"/>
      <c r="C20" s="254"/>
      <c r="D20" s="254"/>
      <c r="E20" s="254"/>
      <c r="F20" s="254"/>
      <c r="G20" s="267" t="s">
        <v>526</v>
      </c>
      <c r="H20" s="267"/>
      <c r="I20" s="267"/>
      <c r="J20" s="267"/>
      <c r="K20" s="267"/>
      <c r="L20" s="267"/>
      <c r="M20" s="95"/>
      <c r="N20" s="95"/>
      <c r="O20" s="95"/>
      <c r="P20" s="95"/>
      <c r="Q20" s="95"/>
      <c r="R20" s="95"/>
      <c r="S20" s="95"/>
    </row>
    <row r="21" spans="1:20" ht="15.95" customHeight="1" x14ac:dyDescent="0.25">
      <c r="A21" s="254" t="s">
        <v>265</v>
      </c>
      <c r="B21" s="254"/>
      <c r="C21" s="254"/>
      <c r="D21" s="254"/>
      <c r="E21" s="254"/>
      <c r="F21" s="254"/>
      <c r="G21" s="267" t="s">
        <v>520</v>
      </c>
      <c r="H21" s="267"/>
      <c r="I21" s="267"/>
      <c r="J21" s="267"/>
      <c r="K21" s="267"/>
      <c r="L21" s="267"/>
      <c r="M21" s="95"/>
      <c r="N21" s="95"/>
      <c r="O21" s="95"/>
      <c r="P21" s="95"/>
      <c r="Q21" s="95"/>
      <c r="R21" s="95"/>
      <c r="S21" s="95"/>
    </row>
    <row r="22" spans="1:20" ht="15.95" customHeight="1" x14ac:dyDescent="0.25">
      <c r="A22" s="254" t="s">
        <v>253</v>
      </c>
      <c r="B22" s="254"/>
      <c r="C22" s="254"/>
      <c r="D22" s="254"/>
      <c r="E22" s="254"/>
      <c r="F22" s="254"/>
      <c r="G22" s="267" t="s">
        <v>521</v>
      </c>
      <c r="H22" s="267"/>
      <c r="I22" s="267"/>
      <c r="J22" s="267"/>
      <c r="K22" s="267"/>
      <c r="L22" s="267"/>
      <c r="M22" s="95"/>
      <c r="N22" s="95"/>
      <c r="O22" s="95"/>
      <c r="P22" s="95"/>
      <c r="Q22" s="95"/>
      <c r="R22" s="95"/>
      <c r="S22" s="95"/>
    </row>
    <row r="23" spans="1:20" ht="39.75" customHeight="1" x14ac:dyDescent="0.25">
      <c r="A23" s="254" t="s">
        <v>266</v>
      </c>
      <c r="B23" s="254"/>
      <c r="C23" s="254"/>
      <c r="D23" s="254"/>
      <c r="E23" s="254"/>
      <c r="F23" s="254"/>
      <c r="G23" s="267" t="s">
        <v>747</v>
      </c>
      <c r="H23" s="267"/>
      <c r="I23" s="267"/>
      <c r="J23" s="267"/>
      <c r="K23" s="267"/>
      <c r="L23" s="267"/>
      <c r="M23" s="95"/>
      <c r="N23" s="95"/>
      <c r="O23" s="95"/>
      <c r="P23" s="95"/>
      <c r="Q23" s="95"/>
      <c r="R23" s="95"/>
      <c r="S23" s="95"/>
    </row>
    <row r="24" spans="1:20" ht="15.95" customHeight="1" x14ac:dyDescent="0.25">
      <c r="A24" s="306" t="s">
        <v>528</v>
      </c>
      <c r="B24" s="306"/>
      <c r="C24" s="306"/>
      <c r="D24" s="306"/>
      <c r="E24" s="306"/>
      <c r="F24" s="306"/>
      <c r="G24" s="307">
        <v>0</v>
      </c>
      <c r="H24" s="307"/>
      <c r="I24" s="307"/>
      <c r="J24" s="307"/>
      <c r="K24" s="307"/>
      <c r="L24" s="307"/>
      <c r="T24" s="93"/>
    </row>
    <row r="25" spans="1:20" ht="15.95" customHeight="1" x14ac:dyDescent="0.25">
      <c r="A25" s="306" t="s">
        <v>529</v>
      </c>
      <c r="B25" s="306"/>
      <c r="C25" s="306"/>
      <c r="D25" s="306"/>
      <c r="E25" s="306"/>
      <c r="F25" s="306"/>
      <c r="G25" s="307">
        <v>0</v>
      </c>
      <c r="H25" s="307"/>
      <c r="I25" s="307"/>
      <c r="J25" s="307"/>
      <c r="K25" s="307"/>
      <c r="L25" s="307"/>
      <c r="T25" s="93"/>
    </row>
    <row r="26" spans="1:20" ht="15.95" customHeight="1" x14ac:dyDescent="0.25">
      <c r="A26" s="306" t="s">
        <v>530</v>
      </c>
      <c r="B26" s="306"/>
      <c r="C26" s="306"/>
      <c r="D26" s="306"/>
      <c r="E26" s="306"/>
      <c r="F26" s="306"/>
      <c r="G26" s="307">
        <v>1</v>
      </c>
      <c r="H26" s="307"/>
      <c r="I26" s="307"/>
      <c r="J26" s="307"/>
      <c r="K26" s="307"/>
      <c r="L26" s="307"/>
      <c r="T26" s="93"/>
    </row>
    <row r="27" spans="1:20" ht="15.95" customHeight="1" x14ac:dyDescent="0.25">
      <c r="A27" s="308" t="s">
        <v>531</v>
      </c>
      <c r="B27" s="308"/>
      <c r="C27" s="308"/>
      <c r="D27" s="308"/>
      <c r="E27" s="308"/>
      <c r="F27" s="308"/>
      <c r="G27" s="309">
        <v>6</v>
      </c>
      <c r="H27" s="309"/>
      <c r="I27" s="309"/>
      <c r="J27" s="309"/>
      <c r="K27" s="309"/>
      <c r="L27" s="309"/>
      <c r="T27" s="93"/>
    </row>
    <row r="28" spans="1:20" ht="15.95" customHeight="1" x14ac:dyDescent="0.25">
      <c r="A28" s="306" t="s">
        <v>532</v>
      </c>
      <c r="B28" s="306"/>
      <c r="C28" s="306"/>
      <c r="D28" s="306"/>
      <c r="E28" s="306"/>
      <c r="F28" s="306"/>
      <c r="G28" s="307">
        <v>0</v>
      </c>
      <c r="H28" s="307"/>
      <c r="I28" s="307"/>
      <c r="J28" s="307"/>
      <c r="K28" s="307"/>
      <c r="L28" s="307"/>
      <c r="T28" s="93"/>
    </row>
    <row r="29" spans="1:20" ht="15.95" customHeight="1" x14ac:dyDescent="0.25">
      <c r="A29" s="254" t="s">
        <v>267</v>
      </c>
      <c r="B29" s="254"/>
      <c r="C29" s="254"/>
      <c r="D29" s="254"/>
      <c r="E29" s="254"/>
      <c r="F29" s="254"/>
      <c r="G29" s="305">
        <v>2022</v>
      </c>
      <c r="H29" s="305"/>
      <c r="I29" s="305"/>
      <c r="J29" s="305"/>
      <c r="K29" s="305"/>
      <c r="L29" s="305"/>
      <c r="M29" s="95"/>
      <c r="N29" s="95"/>
      <c r="O29" s="95"/>
      <c r="P29" s="95"/>
      <c r="Q29" s="95"/>
      <c r="R29" s="95"/>
      <c r="S29" s="95"/>
    </row>
    <row r="30" spans="1:20" ht="15.75" x14ac:dyDescent="0.25">
      <c r="A30" s="254" t="s">
        <v>268</v>
      </c>
      <c r="B30" s="254"/>
      <c r="C30" s="254"/>
      <c r="D30" s="254"/>
      <c r="E30" s="254"/>
      <c r="F30" s="254"/>
      <c r="G30" s="267" t="s">
        <v>438</v>
      </c>
      <c r="H30" s="267"/>
      <c r="I30" s="267"/>
      <c r="J30" s="267"/>
      <c r="K30" s="267"/>
      <c r="L30" s="267"/>
      <c r="M30" s="95"/>
      <c r="N30" s="95"/>
      <c r="O30" s="95"/>
      <c r="P30" s="95"/>
      <c r="Q30" s="95"/>
      <c r="R30" s="95"/>
      <c r="S30" s="95"/>
    </row>
    <row r="31" spans="1:20" ht="15.95" customHeight="1" x14ac:dyDescent="0.25">
      <c r="A31" s="254" t="s">
        <v>524</v>
      </c>
      <c r="B31" s="254"/>
      <c r="C31" s="254"/>
      <c r="D31" s="254"/>
      <c r="E31" s="254"/>
      <c r="F31" s="254"/>
      <c r="G31" s="286" t="str">
        <f>'6.2. Паспорт фин осв ввод'!D24</f>
        <v>230,30500599</v>
      </c>
      <c r="H31" s="286"/>
      <c r="I31" s="286"/>
      <c r="J31" s="286"/>
      <c r="K31" s="286"/>
      <c r="L31" s="286"/>
      <c r="M31" s="95"/>
      <c r="N31" s="95"/>
      <c r="O31" s="95"/>
      <c r="P31" s="95"/>
      <c r="Q31" s="95"/>
      <c r="R31" s="95"/>
      <c r="S31" s="95"/>
    </row>
    <row r="32" spans="1:20" ht="21" customHeight="1" x14ac:dyDescent="0.25">
      <c r="A32" s="254" t="s">
        <v>269</v>
      </c>
      <c r="B32" s="254"/>
      <c r="C32" s="254"/>
      <c r="D32" s="254"/>
      <c r="E32" s="254"/>
      <c r="F32" s="254"/>
      <c r="G32" s="304" t="s">
        <v>733</v>
      </c>
      <c r="H32" s="304"/>
      <c r="I32" s="304"/>
      <c r="J32" s="304"/>
      <c r="K32" s="304"/>
      <c r="L32" s="304"/>
      <c r="M32" s="95"/>
      <c r="N32" s="95"/>
      <c r="O32" s="95"/>
      <c r="P32" s="95"/>
      <c r="Q32" s="95"/>
      <c r="R32" s="95"/>
      <c r="S32" s="95"/>
    </row>
    <row r="33" spans="1:19" ht="15.95" customHeight="1" x14ac:dyDescent="0.25">
      <c r="A33" s="254" t="s">
        <v>270</v>
      </c>
      <c r="B33" s="254"/>
      <c r="C33" s="254"/>
      <c r="D33" s="254"/>
      <c r="E33" s="254"/>
      <c r="F33" s="254"/>
      <c r="G33" s="286">
        <f>G34</f>
        <v>221.97184224</v>
      </c>
      <c r="H33" s="286"/>
      <c r="I33" s="286"/>
      <c r="J33" s="286"/>
      <c r="K33" s="286"/>
      <c r="L33" s="286"/>
      <c r="M33" s="95"/>
      <c r="N33" s="95"/>
      <c r="O33" s="95"/>
      <c r="P33" s="95"/>
      <c r="Q33" s="95"/>
      <c r="R33" s="95"/>
      <c r="S33" s="95"/>
    </row>
    <row r="34" spans="1:19" ht="15.75" customHeight="1" x14ac:dyDescent="0.25">
      <c r="A34" s="255" t="s">
        <v>271</v>
      </c>
      <c r="B34" s="255"/>
      <c r="C34" s="255"/>
      <c r="D34" s="255"/>
      <c r="E34" s="255"/>
      <c r="F34" s="255"/>
      <c r="G34" s="286">
        <f>G37+G42+G47+G52+G57+G62+G67</f>
        <v>221.97184224</v>
      </c>
      <c r="H34" s="286"/>
      <c r="I34" s="286"/>
      <c r="J34" s="286"/>
      <c r="K34" s="286"/>
      <c r="L34" s="286"/>
      <c r="M34" s="95"/>
      <c r="N34" s="95"/>
      <c r="O34" s="95"/>
      <c r="P34" s="95"/>
      <c r="Q34" s="95"/>
      <c r="R34" s="95"/>
      <c r="S34" s="95"/>
    </row>
    <row r="35" spans="1:19" ht="15.95" customHeight="1" x14ac:dyDescent="0.25">
      <c r="A35" s="254" t="s">
        <v>272</v>
      </c>
      <c r="B35" s="254"/>
      <c r="C35" s="254"/>
      <c r="D35" s="254"/>
      <c r="E35" s="254"/>
      <c r="F35" s="254"/>
      <c r="G35" s="311"/>
      <c r="H35" s="311"/>
      <c r="I35" s="311"/>
      <c r="J35" s="311"/>
      <c r="K35" s="311"/>
      <c r="L35" s="311"/>
      <c r="M35" s="95"/>
      <c r="N35" s="95"/>
      <c r="O35" s="95"/>
      <c r="P35" s="95"/>
      <c r="Q35" s="95"/>
      <c r="R35" s="95"/>
      <c r="S35" s="95"/>
    </row>
    <row r="36" spans="1:19" ht="36.75" customHeight="1" x14ac:dyDescent="0.25">
      <c r="A36" s="255" t="s">
        <v>414</v>
      </c>
      <c r="B36" s="255"/>
      <c r="C36" s="255"/>
      <c r="D36" s="255"/>
      <c r="E36" s="255"/>
      <c r="F36" s="255"/>
      <c r="G36" s="312" t="s">
        <v>491</v>
      </c>
      <c r="H36" s="312"/>
      <c r="I36" s="312"/>
      <c r="J36" s="312"/>
      <c r="K36" s="312"/>
      <c r="L36" s="312"/>
      <c r="M36" s="128"/>
      <c r="N36" s="95"/>
      <c r="O36" s="95"/>
      <c r="P36" s="95"/>
      <c r="Q36" s="95"/>
      <c r="R36" s="95"/>
      <c r="S36" s="95"/>
    </row>
    <row r="37" spans="1:19" ht="15.95" customHeight="1" x14ac:dyDescent="0.25">
      <c r="A37" s="254" t="s">
        <v>416</v>
      </c>
      <c r="B37" s="254"/>
      <c r="C37" s="254"/>
      <c r="D37" s="254"/>
      <c r="E37" s="254"/>
      <c r="F37" s="254"/>
      <c r="G37" s="286">
        <v>212.56686026</v>
      </c>
      <c r="H37" s="286"/>
      <c r="I37" s="286"/>
      <c r="J37" s="286"/>
      <c r="K37" s="286"/>
      <c r="L37" s="286"/>
      <c r="M37" s="129"/>
      <c r="N37" s="95"/>
      <c r="O37" s="95"/>
      <c r="P37" s="95"/>
      <c r="Q37" s="95"/>
      <c r="R37" s="95"/>
      <c r="S37" s="95"/>
    </row>
    <row r="38" spans="1:19" ht="15.95" customHeight="1" x14ac:dyDescent="0.25">
      <c r="A38" s="254" t="s">
        <v>273</v>
      </c>
      <c r="B38" s="254"/>
      <c r="C38" s="254"/>
      <c r="D38" s="254"/>
      <c r="E38" s="254"/>
      <c r="F38" s="254"/>
      <c r="G38" s="264">
        <f>G37/$G$31</f>
        <v>0.92297976479603649</v>
      </c>
      <c r="H38" s="264"/>
      <c r="I38" s="264"/>
      <c r="J38" s="264"/>
      <c r="K38" s="264"/>
      <c r="L38" s="264"/>
      <c r="M38" s="129"/>
      <c r="N38" s="95"/>
      <c r="O38" s="95"/>
      <c r="P38" s="95"/>
      <c r="Q38" s="95"/>
      <c r="R38" s="95"/>
      <c r="S38" s="95"/>
    </row>
    <row r="39" spans="1:19" ht="15.95" customHeight="1" x14ac:dyDescent="0.25">
      <c r="A39" s="254" t="s">
        <v>274</v>
      </c>
      <c r="B39" s="254"/>
      <c r="C39" s="254"/>
      <c r="D39" s="254"/>
      <c r="E39" s="254"/>
      <c r="F39" s="254"/>
      <c r="G39" s="286">
        <v>212.56686026</v>
      </c>
      <c r="H39" s="286"/>
      <c r="I39" s="286"/>
      <c r="J39" s="286"/>
      <c r="K39" s="286"/>
      <c r="L39" s="286"/>
      <c r="M39" s="129"/>
      <c r="N39" s="95"/>
      <c r="O39" s="95"/>
      <c r="P39" s="95"/>
      <c r="Q39" s="95"/>
      <c r="R39" s="95"/>
      <c r="S39" s="95"/>
    </row>
    <row r="40" spans="1:19" ht="15.95" customHeight="1" x14ac:dyDescent="0.25">
      <c r="A40" s="254" t="s">
        <v>275</v>
      </c>
      <c r="B40" s="254"/>
      <c r="C40" s="254"/>
      <c r="D40" s="254"/>
      <c r="E40" s="254"/>
      <c r="F40" s="254"/>
      <c r="G40" s="286">
        <v>180.14140699999999</v>
      </c>
      <c r="H40" s="286"/>
      <c r="I40" s="286"/>
      <c r="J40" s="286"/>
      <c r="K40" s="286"/>
      <c r="L40" s="286"/>
      <c r="M40" s="129"/>
      <c r="N40" s="95"/>
      <c r="O40" s="95"/>
      <c r="P40" s="95"/>
      <c r="Q40" s="95"/>
      <c r="R40" s="95"/>
      <c r="S40" s="95"/>
    </row>
    <row r="41" spans="1:19" ht="36.75" customHeight="1" x14ac:dyDescent="0.25">
      <c r="A41" s="255" t="s">
        <v>414</v>
      </c>
      <c r="B41" s="255"/>
      <c r="C41" s="255"/>
      <c r="D41" s="255"/>
      <c r="E41" s="255"/>
      <c r="F41" s="255"/>
      <c r="G41" s="312" t="s">
        <v>415</v>
      </c>
      <c r="H41" s="312"/>
      <c r="I41" s="312"/>
      <c r="J41" s="312"/>
      <c r="K41" s="312"/>
      <c r="L41" s="312"/>
      <c r="M41" s="133"/>
      <c r="N41" s="95"/>
      <c r="O41" s="95"/>
      <c r="P41" s="95"/>
      <c r="Q41" s="95"/>
      <c r="R41" s="95"/>
      <c r="S41" s="95"/>
    </row>
    <row r="42" spans="1:19" ht="15.95" customHeight="1" x14ac:dyDescent="0.25">
      <c r="A42" s="254" t="s">
        <v>416</v>
      </c>
      <c r="B42" s="254"/>
      <c r="C42" s="254"/>
      <c r="D42" s="254"/>
      <c r="E42" s="254"/>
      <c r="F42" s="254"/>
      <c r="G42" s="286">
        <v>5.6847798000000003</v>
      </c>
      <c r="H42" s="286"/>
      <c r="I42" s="286"/>
      <c r="J42" s="286"/>
      <c r="K42" s="286"/>
      <c r="L42" s="286"/>
      <c r="M42" s="130"/>
      <c r="N42" s="95"/>
      <c r="O42" s="95"/>
      <c r="P42" s="95"/>
      <c r="Q42" s="95"/>
      <c r="R42" s="95"/>
      <c r="S42" s="95"/>
    </row>
    <row r="43" spans="1:19" ht="15.95" customHeight="1" x14ac:dyDescent="0.25">
      <c r="A43" s="254" t="s">
        <v>273</v>
      </c>
      <c r="B43" s="254"/>
      <c r="C43" s="254"/>
      <c r="D43" s="254"/>
      <c r="E43" s="254"/>
      <c r="F43" s="254"/>
      <c r="G43" s="264">
        <f>G42/$G$31</f>
        <v>2.4683700536873424E-2</v>
      </c>
      <c r="H43" s="264"/>
      <c r="I43" s="264"/>
      <c r="J43" s="264"/>
      <c r="K43" s="264"/>
      <c r="L43" s="264"/>
      <c r="M43" s="129"/>
      <c r="N43" s="95"/>
      <c r="O43" s="95"/>
      <c r="P43" s="95"/>
      <c r="Q43" s="95"/>
      <c r="R43" s="95"/>
      <c r="S43" s="95"/>
    </row>
    <row r="44" spans="1:19" ht="15.95" customHeight="1" x14ac:dyDescent="0.25">
      <c r="A44" s="254" t="s">
        <v>274</v>
      </c>
      <c r="B44" s="254"/>
      <c r="C44" s="254"/>
      <c r="D44" s="254"/>
      <c r="E44" s="254"/>
      <c r="F44" s="254"/>
      <c r="G44" s="286">
        <v>5.6847798000000003</v>
      </c>
      <c r="H44" s="286"/>
      <c r="I44" s="286"/>
      <c r="J44" s="286"/>
      <c r="K44" s="286"/>
      <c r="L44" s="286"/>
      <c r="M44" s="129"/>
      <c r="N44" s="95"/>
      <c r="O44" s="95"/>
      <c r="P44" s="95"/>
      <c r="Q44" s="95"/>
      <c r="R44" s="95"/>
      <c r="S44" s="95"/>
    </row>
    <row r="45" spans="1:19" ht="15.95" customHeight="1" x14ac:dyDescent="0.25">
      <c r="A45" s="254" t="s">
        <v>275</v>
      </c>
      <c r="B45" s="254"/>
      <c r="C45" s="254"/>
      <c r="D45" s="254"/>
      <c r="E45" s="254"/>
      <c r="F45" s="254"/>
      <c r="G45" s="286">
        <v>4.8176100000000002</v>
      </c>
      <c r="H45" s="286"/>
      <c r="I45" s="286"/>
      <c r="J45" s="286"/>
      <c r="K45" s="286"/>
      <c r="L45" s="286"/>
      <c r="M45" s="129"/>
      <c r="N45" s="95"/>
      <c r="O45" s="95"/>
      <c r="P45" s="95"/>
      <c r="Q45" s="95"/>
      <c r="R45" s="95"/>
      <c r="S45" s="95"/>
    </row>
    <row r="46" spans="1:19" ht="31.5" customHeight="1" x14ac:dyDescent="0.25">
      <c r="A46" s="255" t="s">
        <v>414</v>
      </c>
      <c r="B46" s="255"/>
      <c r="C46" s="255"/>
      <c r="D46" s="255"/>
      <c r="E46" s="255"/>
      <c r="F46" s="255"/>
      <c r="G46" s="285" t="s">
        <v>559</v>
      </c>
      <c r="H46" s="285"/>
      <c r="I46" s="285"/>
      <c r="J46" s="285"/>
      <c r="K46" s="285"/>
      <c r="L46" s="285"/>
      <c r="M46" s="133"/>
      <c r="N46" s="95"/>
      <c r="O46" s="95"/>
      <c r="P46" s="95"/>
      <c r="Q46" s="95"/>
      <c r="R46" s="95"/>
      <c r="S46" s="95"/>
    </row>
    <row r="47" spans="1:19" ht="15.95" customHeight="1" x14ac:dyDescent="0.25">
      <c r="A47" s="254" t="s">
        <v>416</v>
      </c>
      <c r="B47" s="254"/>
      <c r="C47" s="254"/>
      <c r="D47" s="254"/>
      <c r="E47" s="254"/>
      <c r="F47" s="254"/>
      <c r="G47" s="266" t="s">
        <v>698</v>
      </c>
      <c r="H47" s="266"/>
      <c r="I47" s="266"/>
      <c r="J47" s="266"/>
      <c r="K47" s="266"/>
      <c r="L47" s="266"/>
      <c r="M47" s="129"/>
      <c r="N47" s="95"/>
      <c r="O47" s="95"/>
      <c r="P47" s="95"/>
      <c r="Q47" s="95"/>
      <c r="R47" s="95"/>
      <c r="S47" s="95"/>
    </row>
    <row r="48" spans="1:19" ht="15.95" customHeight="1" x14ac:dyDescent="0.25">
      <c r="A48" s="254" t="s">
        <v>273</v>
      </c>
      <c r="B48" s="254"/>
      <c r="C48" s="254"/>
      <c r="D48" s="254"/>
      <c r="E48" s="254"/>
      <c r="F48" s="254"/>
      <c r="G48" s="264">
        <f>G47/$G$31</f>
        <v>1.2570095676190818E-2</v>
      </c>
      <c r="H48" s="264"/>
      <c r="I48" s="264"/>
      <c r="J48" s="264"/>
      <c r="K48" s="264"/>
      <c r="L48" s="264"/>
      <c r="M48" s="129"/>
      <c r="N48" s="95"/>
      <c r="O48" s="95"/>
      <c r="P48" s="95"/>
      <c r="Q48" s="95"/>
      <c r="R48" s="95"/>
      <c r="S48" s="95"/>
    </row>
    <row r="49" spans="1:19" ht="15.95" customHeight="1" x14ac:dyDescent="0.25">
      <c r="A49" s="254" t="s">
        <v>274</v>
      </c>
      <c r="B49" s="254"/>
      <c r="C49" s="254"/>
      <c r="D49" s="254"/>
      <c r="E49" s="254"/>
      <c r="F49" s="254"/>
      <c r="G49" s="266" t="s">
        <v>698</v>
      </c>
      <c r="H49" s="266"/>
      <c r="I49" s="266"/>
      <c r="J49" s="266"/>
      <c r="K49" s="266"/>
      <c r="L49" s="266"/>
      <c r="M49" s="129"/>
      <c r="N49" s="95"/>
      <c r="O49" s="95"/>
      <c r="P49" s="95"/>
      <c r="Q49" s="95"/>
      <c r="R49" s="95"/>
      <c r="S49" s="95"/>
    </row>
    <row r="50" spans="1:19" ht="15.95" customHeight="1" x14ac:dyDescent="0.25">
      <c r="A50" s="254" t="s">
        <v>275</v>
      </c>
      <c r="B50" s="254"/>
      <c r="C50" s="254"/>
      <c r="D50" s="254"/>
      <c r="E50" s="254"/>
      <c r="F50" s="254"/>
      <c r="G50" s="266" t="s">
        <v>699</v>
      </c>
      <c r="H50" s="266"/>
      <c r="I50" s="266"/>
      <c r="J50" s="266"/>
      <c r="K50" s="266"/>
      <c r="L50" s="266"/>
      <c r="M50" s="129"/>
      <c r="N50" s="95"/>
      <c r="O50" s="95"/>
      <c r="P50" s="95"/>
      <c r="Q50" s="95"/>
      <c r="R50" s="95"/>
      <c r="S50" s="95"/>
    </row>
    <row r="51" spans="1:19" ht="51" customHeight="1" x14ac:dyDescent="0.25">
      <c r="A51" s="255" t="s">
        <v>414</v>
      </c>
      <c r="B51" s="255"/>
      <c r="C51" s="255"/>
      <c r="D51" s="255"/>
      <c r="E51" s="255"/>
      <c r="F51" s="255"/>
      <c r="G51" s="285" t="s">
        <v>561</v>
      </c>
      <c r="H51" s="285"/>
      <c r="I51" s="285"/>
      <c r="J51" s="285"/>
      <c r="K51" s="285"/>
      <c r="L51" s="285"/>
      <c r="M51" s="133"/>
      <c r="N51" s="95"/>
      <c r="O51" s="95"/>
      <c r="P51" s="95"/>
      <c r="Q51" s="95"/>
      <c r="R51" s="95"/>
      <c r="S51" s="95"/>
    </row>
    <row r="52" spans="1:19" ht="15.95" customHeight="1" x14ac:dyDescent="0.25">
      <c r="A52" s="254" t="s">
        <v>416</v>
      </c>
      <c r="B52" s="254"/>
      <c r="C52" s="254"/>
      <c r="D52" s="254"/>
      <c r="E52" s="254"/>
      <c r="F52" s="254"/>
      <c r="G52" s="266" t="s">
        <v>700</v>
      </c>
      <c r="H52" s="266"/>
      <c r="I52" s="266"/>
      <c r="J52" s="266"/>
      <c r="K52" s="266"/>
      <c r="L52" s="266"/>
      <c r="M52" s="129"/>
      <c r="N52" s="95"/>
      <c r="O52" s="95"/>
      <c r="P52" s="95"/>
      <c r="Q52" s="95"/>
      <c r="R52" s="95"/>
      <c r="S52" s="95"/>
    </row>
    <row r="53" spans="1:19" ht="15.95" customHeight="1" x14ac:dyDescent="0.25">
      <c r="A53" s="254" t="s">
        <v>273</v>
      </c>
      <c r="B53" s="254"/>
      <c r="C53" s="254"/>
      <c r="D53" s="254"/>
      <c r="E53" s="254"/>
      <c r="F53" s="254"/>
      <c r="G53" s="264">
        <f>G52/$G$31</f>
        <v>1.5148647703087644E-3</v>
      </c>
      <c r="H53" s="264"/>
      <c r="I53" s="264"/>
      <c r="J53" s="264"/>
      <c r="K53" s="264"/>
      <c r="L53" s="264"/>
      <c r="M53" s="131"/>
      <c r="P53" s="95"/>
      <c r="Q53" s="95"/>
      <c r="R53" s="95"/>
      <c r="S53" s="95"/>
    </row>
    <row r="54" spans="1:19" ht="15.95" customHeight="1" x14ac:dyDescent="0.25">
      <c r="A54" s="254" t="s">
        <v>274</v>
      </c>
      <c r="B54" s="254"/>
      <c r="C54" s="254"/>
      <c r="D54" s="254"/>
      <c r="E54" s="254"/>
      <c r="F54" s="254"/>
      <c r="G54" s="266" t="s">
        <v>700</v>
      </c>
      <c r="H54" s="266"/>
      <c r="I54" s="266"/>
      <c r="J54" s="266"/>
      <c r="K54" s="266"/>
      <c r="L54" s="266"/>
      <c r="M54" s="129"/>
      <c r="P54" s="95"/>
      <c r="Q54" s="95"/>
      <c r="R54" s="95"/>
      <c r="S54" s="95"/>
    </row>
    <row r="55" spans="1:19" ht="15.95" customHeight="1" x14ac:dyDescent="0.25">
      <c r="A55" s="254" t="s">
        <v>275</v>
      </c>
      <c r="B55" s="254"/>
      <c r="C55" s="254"/>
      <c r="D55" s="254"/>
      <c r="E55" s="254"/>
      <c r="F55" s="254"/>
      <c r="G55" s="266" t="s">
        <v>700</v>
      </c>
      <c r="H55" s="266"/>
      <c r="I55" s="266"/>
      <c r="J55" s="266"/>
      <c r="K55" s="266"/>
      <c r="L55" s="266"/>
      <c r="M55" s="129"/>
      <c r="P55" s="95"/>
      <c r="Q55" s="95"/>
      <c r="R55" s="95"/>
      <c r="S55" s="95"/>
    </row>
    <row r="56" spans="1:19" ht="54" customHeight="1" x14ac:dyDescent="0.25">
      <c r="A56" s="255" t="s">
        <v>414</v>
      </c>
      <c r="B56" s="255"/>
      <c r="C56" s="255"/>
      <c r="D56" s="255"/>
      <c r="E56" s="255"/>
      <c r="F56" s="255"/>
      <c r="G56" s="285" t="s">
        <v>560</v>
      </c>
      <c r="H56" s="285"/>
      <c r="I56" s="285"/>
      <c r="J56" s="285"/>
      <c r="K56" s="285"/>
      <c r="L56" s="285"/>
      <c r="M56" s="133"/>
    </row>
    <row r="57" spans="1:19" ht="15.95" customHeight="1" x14ac:dyDescent="0.25">
      <c r="A57" s="254" t="s">
        <v>416</v>
      </c>
      <c r="B57" s="254"/>
      <c r="C57" s="254"/>
      <c r="D57" s="254"/>
      <c r="E57" s="254"/>
      <c r="F57" s="254"/>
      <c r="G57" s="263">
        <v>0.12144791000000001</v>
      </c>
      <c r="H57" s="263"/>
      <c r="I57" s="263"/>
      <c r="J57" s="263"/>
      <c r="K57" s="263"/>
      <c r="L57" s="263"/>
      <c r="M57" s="129"/>
    </row>
    <row r="58" spans="1:19" ht="15.95" customHeight="1" x14ac:dyDescent="0.25">
      <c r="A58" s="254" t="s">
        <v>273</v>
      </c>
      <c r="B58" s="254"/>
      <c r="C58" s="254"/>
      <c r="D58" s="254"/>
      <c r="E58" s="254"/>
      <c r="F58" s="254"/>
      <c r="G58" s="264">
        <f>G57/$G$31</f>
        <v>5.2733508539225303E-4</v>
      </c>
      <c r="H58" s="264"/>
      <c r="I58" s="264"/>
      <c r="J58" s="264"/>
      <c r="K58" s="264"/>
      <c r="L58" s="264"/>
      <c r="M58" s="129"/>
    </row>
    <row r="59" spans="1:19" ht="15.95" customHeight="1" x14ac:dyDescent="0.25">
      <c r="A59" s="254" t="s">
        <v>274</v>
      </c>
      <c r="B59" s="254"/>
      <c r="C59" s="254"/>
      <c r="D59" s="254"/>
      <c r="E59" s="254"/>
      <c r="F59" s="254"/>
      <c r="G59" s="263">
        <v>0.12144791000000001</v>
      </c>
      <c r="H59" s="263"/>
      <c r="I59" s="263"/>
      <c r="J59" s="263"/>
      <c r="K59" s="263"/>
      <c r="L59" s="263"/>
      <c r="M59" s="129"/>
    </row>
    <row r="60" spans="1:19" ht="15.95" customHeight="1" x14ac:dyDescent="0.25">
      <c r="A60" s="254" t="s">
        <v>275</v>
      </c>
      <c r="B60" s="254"/>
      <c r="C60" s="254"/>
      <c r="D60" s="254"/>
      <c r="E60" s="254"/>
      <c r="F60" s="254"/>
      <c r="G60" s="263">
        <v>0.12144791000000001</v>
      </c>
      <c r="H60" s="263"/>
      <c r="I60" s="263"/>
      <c r="J60" s="263"/>
      <c r="K60" s="263"/>
      <c r="L60" s="263"/>
      <c r="M60" s="129"/>
    </row>
    <row r="61" spans="1:19" ht="33" customHeight="1" x14ac:dyDescent="0.25">
      <c r="A61" s="255" t="s">
        <v>414</v>
      </c>
      <c r="B61" s="255"/>
      <c r="C61" s="255"/>
      <c r="D61" s="255"/>
      <c r="E61" s="255"/>
      <c r="F61" s="255"/>
      <c r="G61" s="260" t="s">
        <v>579</v>
      </c>
      <c r="H61" s="261"/>
      <c r="I61" s="261"/>
      <c r="J61" s="261"/>
      <c r="K61" s="261"/>
      <c r="L61" s="262"/>
      <c r="M61" s="129"/>
    </row>
    <row r="62" spans="1:19" ht="15.95" customHeight="1" x14ac:dyDescent="0.25">
      <c r="A62" s="254" t="s">
        <v>416</v>
      </c>
      <c r="B62" s="254"/>
      <c r="C62" s="254"/>
      <c r="D62" s="254"/>
      <c r="E62" s="254"/>
      <c r="F62" s="254"/>
      <c r="G62" s="263">
        <v>0.20550757</v>
      </c>
      <c r="H62" s="263"/>
      <c r="I62" s="263"/>
      <c r="J62" s="263"/>
      <c r="K62" s="263"/>
      <c r="L62" s="263"/>
      <c r="M62" s="129"/>
    </row>
    <row r="63" spans="1:19" ht="15.95" customHeight="1" x14ac:dyDescent="0.25">
      <c r="A63" s="254" t="s">
        <v>273</v>
      </c>
      <c r="B63" s="254"/>
      <c r="C63" s="254"/>
      <c r="D63" s="254"/>
      <c r="E63" s="254"/>
      <c r="F63" s="254"/>
      <c r="G63" s="264">
        <f>G62/$G$31</f>
        <v>8.9232784635572915E-4</v>
      </c>
      <c r="H63" s="264"/>
      <c r="I63" s="264"/>
      <c r="J63" s="264"/>
      <c r="K63" s="264"/>
      <c r="L63" s="264"/>
      <c r="M63" s="129"/>
    </row>
    <row r="64" spans="1:19" ht="15.95" customHeight="1" x14ac:dyDescent="0.25">
      <c r="A64" s="254" t="s">
        <v>274</v>
      </c>
      <c r="B64" s="254"/>
      <c r="C64" s="254"/>
      <c r="D64" s="254"/>
      <c r="E64" s="254"/>
      <c r="F64" s="254"/>
      <c r="G64" s="263">
        <v>0.20550757</v>
      </c>
      <c r="H64" s="263"/>
      <c r="I64" s="263"/>
      <c r="J64" s="263"/>
      <c r="K64" s="263"/>
      <c r="L64" s="263"/>
      <c r="M64" s="129"/>
    </row>
    <row r="65" spans="1:13" ht="15.95" customHeight="1" x14ac:dyDescent="0.25">
      <c r="A65" s="254" t="s">
        <v>275</v>
      </c>
      <c r="B65" s="254"/>
      <c r="C65" s="254"/>
      <c r="D65" s="254"/>
      <c r="E65" s="254"/>
      <c r="F65" s="254"/>
      <c r="G65" s="263">
        <v>0.20550757</v>
      </c>
      <c r="H65" s="263"/>
      <c r="I65" s="263"/>
      <c r="J65" s="263"/>
      <c r="K65" s="263"/>
      <c r="L65" s="263"/>
      <c r="M65" s="129"/>
    </row>
    <row r="66" spans="1:13" ht="39" customHeight="1" x14ac:dyDescent="0.25">
      <c r="A66" s="255" t="s">
        <v>414</v>
      </c>
      <c r="B66" s="255"/>
      <c r="C66" s="255"/>
      <c r="D66" s="255"/>
      <c r="E66" s="255"/>
      <c r="F66" s="255"/>
      <c r="G66" s="260" t="s">
        <v>598</v>
      </c>
      <c r="H66" s="261"/>
      <c r="I66" s="261"/>
      <c r="J66" s="261"/>
      <c r="K66" s="261"/>
      <c r="L66" s="262"/>
      <c r="M66" s="131"/>
    </row>
    <row r="67" spans="1:13" ht="15.95" customHeight="1" x14ac:dyDescent="0.25">
      <c r="A67" s="254" t="s">
        <v>416</v>
      </c>
      <c r="B67" s="254"/>
      <c r="C67" s="254"/>
      <c r="D67" s="254"/>
      <c r="E67" s="254"/>
      <c r="F67" s="254"/>
      <c r="G67" s="266" t="s">
        <v>730</v>
      </c>
      <c r="H67" s="266"/>
      <c r="I67" s="266"/>
      <c r="J67" s="266"/>
      <c r="K67" s="266"/>
      <c r="L67" s="266"/>
      <c r="M67" s="131"/>
    </row>
    <row r="68" spans="1:13" ht="15.95" customHeight="1" x14ac:dyDescent="0.25">
      <c r="A68" s="254" t="s">
        <v>273</v>
      </c>
      <c r="B68" s="254"/>
      <c r="C68" s="254"/>
      <c r="D68" s="254"/>
      <c r="E68" s="254"/>
      <c r="F68" s="254"/>
      <c r="G68" s="264">
        <f>G67/$G$31</f>
        <v>6.4874751357548637E-4</v>
      </c>
      <c r="H68" s="264"/>
      <c r="I68" s="264"/>
      <c r="J68" s="264"/>
      <c r="K68" s="264"/>
      <c r="L68" s="264"/>
      <c r="M68" s="131"/>
    </row>
    <row r="69" spans="1:13" ht="15.95" customHeight="1" x14ac:dyDescent="0.25">
      <c r="A69" s="254" t="s">
        <v>274</v>
      </c>
      <c r="B69" s="254"/>
      <c r="C69" s="254"/>
      <c r="D69" s="254"/>
      <c r="E69" s="254"/>
      <c r="F69" s="254"/>
      <c r="G69" s="266" t="s">
        <v>731</v>
      </c>
      <c r="H69" s="266"/>
      <c r="I69" s="266"/>
      <c r="J69" s="266"/>
      <c r="K69" s="266"/>
      <c r="L69" s="266"/>
      <c r="M69" s="131"/>
    </row>
    <row r="70" spans="1:13" ht="15.95" customHeight="1" x14ac:dyDescent="0.25">
      <c r="A70" s="254" t="s">
        <v>275</v>
      </c>
      <c r="B70" s="254"/>
      <c r="C70" s="254"/>
      <c r="D70" s="254"/>
      <c r="E70" s="254"/>
      <c r="F70" s="254"/>
      <c r="G70" s="266" t="s">
        <v>731</v>
      </c>
      <c r="H70" s="266"/>
      <c r="I70" s="266"/>
      <c r="J70" s="266"/>
      <c r="K70" s="266"/>
      <c r="L70" s="266"/>
      <c r="M70" s="131"/>
    </row>
    <row r="71" spans="1:13" ht="15.75" customHeight="1" x14ac:dyDescent="0.25">
      <c r="A71" s="256" t="s">
        <v>582</v>
      </c>
      <c r="B71" s="256"/>
      <c r="C71" s="256"/>
      <c r="D71" s="256"/>
      <c r="E71" s="256"/>
      <c r="F71" s="256"/>
      <c r="G71" s="257" t="s">
        <v>580</v>
      </c>
      <c r="H71" s="258"/>
      <c r="I71" s="258"/>
      <c r="J71" s="258"/>
      <c r="K71" s="258"/>
      <c r="L71" s="259"/>
      <c r="M71" s="131"/>
    </row>
    <row r="72" spans="1:13" ht="15.95" customHeight="1" x14ac:dyDescent="0.25">
      <c r="A72" s="254" t="s">
        <v>416</v>
      </c>
      <c r="B72" s="254"/>
      <c r="C72" s="254"/>
      <c r="D72" s="254"/>
      <c r="E72" s="254"/>
      <c r="F72" s="254"/>
      <c r="G72" s="265" t="s">
        <v>435</v>
      </c>
      <c r="H72" s="265"/>
      <c r="I72" s="265"/>
      <c r="J72" s="265"/>
      <c r="K72" s="265"/>
      <c r="L72" s="265"/>
      <c r="M72" s="131"/>
    </row>
    <row r="73" spans="1:13" ht="15.95" customHeight="1" x14ac:dyDescent="0.25">
      <c r="A73" s="254" t="s">
        <v>273</v>
      </c>
      <c r="B73" s="254"/>
      <c r="C73" s="254"/>
      <c r="D73" s="254"/>
      <c r="E73" s="254"/>
      <c r="F73" s="254"/>
      <c r="G73" s="265" t="s">
        <v>435</v>
      </c>
      <c r="H73" s="265"/>
      <c r="I73" s="265"/>
      <c r="J73" s="265"/>
      <c r="K73" s="265"/>
      <c r="L73" s="265"/>
      <c r="M73" s="131"/>
    </row>
    <row r="74" spans="1:13" ht="15.95" customHeight="1" x14ac:dyDescent="0.25">
      <c r="A74" s="254" t="s">
        <v>274</v>
      </c>
      <c r="B74" s="254"/>
      <c r="C74" s="254"/>
      <c r="D74" s="254"/>
      <c r="E74" s="254"/>
      <c r="F74" s="254"/>
      <c r="G74" s="274">
        <v>5.6457185900000004</v>
      </c>
      <c r="H74" s="274"/>
      <c r="I74" s="274"/>
      <c r="J74" s="274"/>
      <c r="K74" s="274"/>
      <c r="L74" s="274"/>
      <c r="M74" s="131"/>
    </row>
    <row r="75" spans="1:13" ht="15.95" customHeight="1" x14ac:dyDescent="0.25">
      <c r="A75" s="254" t="s">
        <v>275</v>
      </c>
      <c r="B75" s="254"/>
      <c r="C75" s="254"/>
      <c r="D75" s="254"/>
      <c r="E75" s="254"/>
      <c r="F75" s="254"/>
      <c r="G75" s="274">
        <v>5.6457185900000004</v>
      </c>
      <c r="H75" s="274"/>
      <c r="I75" s="274"/>
      <c r="J75" s="274"/>
      <c r="K75" s="274"/>
      <c r="L75" s="274"/>
      <c r="M75" s="131"/>
    </row>
    <row r="76" spans="1:13" ht="15.95" customHeight="1" x14ac:dyDescent="0.25">
      <c r="A76" s="256" t="s">
        <v>582</v>
      </c>
      <c r="B76" s="256"/>
      <c r="C76" s="256"/>
      <c r="D76" s="256"/>
      <c r="E76" s="256"/>
      <c r="F76" s="256"/>
      <c r="G76" s="257" t="s">
        <v>584</v>
      </c>
      <c r="H76" s="258"/>
      <c r="I76" s="258"/>
      <c r="J76" s="258"/>
      <c r="K76" s="258"/>
      <c r="L76" s="259"/>
      <c r="M76" s="131"/>
    </row>
    <row r="77" spans="1:13" ht="15.95" customHeight="1" x14ac:dyDescent="0.25">
      <c r="A77" s="293" t="s">
        <v>583</v>
      </c>
      <c r="B77" s="294"/>
      <c r="C77" s="294"/>
      <c r="D77" s="294"/>
      <c r="E77" s="294"/>
      <c r="F77" s="295"/>
      <c r="G77" s="296" t="s">
        <v>435</v>
      </c>
      <c r="H77" s="297"/>
      <c r="I77" s="297"/>
      <c r="J77" s="297"/>
      <c r="K77" s="297"/>
      <c r="L77" s="298"/>
      <c r="M77" s="131"/>
    </row>
    <row r="78" spans="1:13" ht="15.95" customHeight="1" x14ac:dyDescent="0.25">
      <c r="A78" s="293" t="s">
        <v>273</v>
      </c>
      <c r="B78" s="294"/>
      <c r="C78" s="294"/>
      <c r="D78" s="294"/>
      <c r="E78" s="294"/>
      <c r="F78" s="295"/>
      <c r="G78" s="296" t="s">
        <v>435</v>
      </c>
      <c r="H78" s="297"/>
      <c r="I78" s="297"/>
      <c r="J78" s="297"/>
      <c r="K78" s="297"/>
      <c r="L78" s="298"/>
      <c r="M78" s="131"/>
    </row>
    <row r="79" spans="1:13" ht="15.95" customHeight="1" x14ac:dyDescent="0.25">
      <c r="A79" s="293" t="s">
        <v>274</v>
      </c>
      <c r="B79" s="294"/>
      <c r="C79" s="294"/>
      <c r="D79" s="294"/>
      <c r="E79" s="294"/>
      <c r="F79" s="295"/>
      <c r="G79" s="274">
        <v>1.0613910000000001E-2</v>
      </c>
      <c r="H79" s="274"/>
      <c r="I79" s="274"/>
      <c r="J79" s="274"/>
      <c r="K79" s="274"/>
      <c r="L79" s="274"/>
      <c r="M79" s="131"/>
    </row>
    <row r="80" spans="1:13" ht="15.95" customHeight="1" x14ac:dyDescent="0.25">
      <c r="A80" s="293" t="s">
        <v>275</v>
      </c>
      <c r="B80" s="294"/>
      <c r="C80" s="294"/>
      <c r="D80" s="294"/>
      <c r="E80" s="294"/>
      <c r="F80" s="295"/>
      <c r="G80" s="274">
        <v>1.0613910000000001E-2</v>
      </c>
      <c r="H80" s="274"/>
      <c r="I80" s="274"/>
      <c r="J80" s="274"/>
      <c r="K80" s="274"/>
      <c r="L80" s="274"/>
      <c r="M80" s="131"/>
    </row>
    <row r="81" spans="1:27" ht="15.95" customHeight="1" x14ac:dyDescent="0.25">
      <c r="A81" s="256" t="s">
        <v>582</v>
      </c>
      <c r="B81" s="256"/>
      <c r="C81" s="256"/>
      <c r="D81" s="256"/>
      <c r="E81" s="256"/>
      <c r="F81" s="256"/>
      <c r="G81" s="257" t="s">
        <v>581</v>
      </c>
      <c r="H81" s="258"/>
      <c r="I81" s="258"/>
      <c r="J81" s="258"/>
      <c r="K81" s="258"/>
      <c r="L81" s="259"/>
      <c r="M81" s="131"/>
    </row>
    <row r="82" spans="1:27" ht="15.95" customHeight="1" x14ac:dyDescent="0.25">
      <c r="A82" s="254" t="s">
        <v>416</v>
      </c>
      <c r="B82" s="254"/>
      <c r="C82" s="254"/>
      <c r="D82" s="254"/>
      <c r="E82" s="254"/>
      <c r="F82" s="254"/>
      <c r="G82" s="265" t="s">
        <v>435</v>
      </c>
      <c r="H82" s="265"/>
      <c r="I82" s="265"/>
      <c r="J82" s="265"/>
      <c r="K82" s="265"/>
      <c r="L82" s="265"/>
      <c r="M82" s="131"/>
    </row>
    <row r="83" spans="1:27" ht="15.95" customHeight="1" x14ac:dyDescent="0.25">
      <c r="A83" s="254" t="s">
        <v>273</v>
      </c>
      <c r="B83" s="254"/>
      <c r="C83" s="254"/>
      <c r="D83" s="254"/>
      <c r="E83" s="254"/>
      <c r="F83" s="254"/>
      <c r="G83" s="265" t="s">
        <v>435</v>
      </c>
      <c r="H83" s="265"/>
      <c r="I83" s="265"/>
      <c r="J83" s="265"/>
      <c r="K83" s="265"/>
      <c r="L83" s="265"/>
      <c r="M83" s="131"/>
    </row>
    <row r="84" spans="1:27" ht="15.95" customHeight="1" x14ac:dyDescent="0.25">
      <c r="A84" s="254" t="s">
        <v>274</v>
      </c>
      <c r="B84" s="254"/>
      <c r="C84" s="254"/>
      <c r="D84" s="254"/>
      <c r="E84" s="254"/>
      <c r="F84" s="254"/>
      <c r="G84" s="266">
        <v>0.40577525000003301</v>
      </c>
      <c r="H84" s="266"/>
      <c r="I84" s="266"/>
      <c r="J84" s="266"/>
      <c r="K84" s="266"/>
      <c r="L84" s="266"/>
      <c r="M84" s="131"/>
    </row>
    <row r="85" spans="1:27" ht="15.95" customHeight="1" x14ac:dyDescent="0.25">
      <c r="A85" s="254" t="s">
        <v>275</v>
      </c>
      <c r="B85" s="254"/>
      <c r="C85" s="254"/>
      <c r="D85" s="254"/>
      <c r="E85" s="254"/>
      <c r="F85" s="254"/>
      <c r="G85" s="266" t="s">
        <v>732</v>
      </c>
      <c r="H85" s="266"/>
      <c r="I85" s="266"/>
      <c r="J85" s="266"/>
      <c r="K85" s="266"/>
      <c r="L85" s="266"/>
      <c r="M85" s="131"/>
    </row>
    <row r="86" spans="1:27" ht="22.5" customHeight="1" x14ac:dyDescent="0.25">
      <c r="A86" s="287" t="s">
        <v>276</v>
      </c>
      <c r="B86" s="288"/>
      <c r="C86" s="288"/>
      <c r="D86" s="288"/>
      <c r="E86" s="288"/>
      <c r="F86" s="289"/>
      <c r="G86" s="310" t="s">
        <v>744</v>
      </c>
      <c r="H86" s="310"/>
      <c r="I86" s="310"/>
      <c r="J86" s="310"/>
      <c r="K86" s="310"/>
      <c r="L86" s="310"/>
      <c r="M86" s="131"/>
    </row>
    <row r="87" spans="1:27" ht="15.95" customHeight="1" x14ac:dyDescent="0.25">
      <c r="A87" s="290" t="s">
        <v>272</v>
      </c>
      <c r="B87" s="291"/>
      <c r="C87" s="291"/>
      <c r="D87" s="291"/>
      <c r="E87" s="291"/>
      <c r="F87" s="292"/>
      <c r="G87" s="266"/>
      <c r="H87" s="266"/>
      <c r="I87" s="266"/>
      <c r="J87" s="266"/>
      <c r="K87" s="266"/>
      <c r="L87" s="266"/>
      <c r="M87" s="131"/>
    </row>
    <row r="88" spans="1:27" ht="15.95" customHeight="1" x14ac:dyDescent="0.25">
      <c r="A88" s="290" t="s">
        <v>277</v>
      </c>
      <c r="B88" s="291"/>
      <c r="C88" s="291"/>
      <c r="D88" s="291"/>
      <c r="E88" s="291"/>
      <c r="F88" s="292"/>
      <c r="G88" s="266" t="s">
        <v>727</v>
      </c>
      <c r="H88" s="266"/>
      <c r="I88" s="266"/>
      <c r="J88" s="266"/>
      <c r="K88" s="266"/>
      <c r="L88" s="266"/>
      <c r="M88" s="131"/>
    </row>
    <row r="89" spans="1:27" ht="15.95" customHeight="1" x14ac:dyDescent="0.25">
      <c r="A89" s="290" t="s">
        <v>278</v>
      </c>
      <c r="B89" s="291"/>
      <c r="C89" s="291"/>
      <c r="D89" s="291"/>
      <c r="E89" s="291"/>
      <c r="F89" s="292"/>
      <c r="G89" s="266" t="s">
        <v>728</v>
      </c>
      <c r="H89" s="266"/>
      <c r="I89" s="266"/>
      <c r="J89" s="266"/>
      <c r="K89" s="266"/>
      <c r="L89" s="266"/>
      <c r="M89" s="131"/>
    </row>
    <row r="90" spans="1:27" ht="15.95" customHeight="1" x14ac:dyDescent="0.25">
      <c r="A90" s="290" t="s">
        <v>279</v>
      </c>
      <c r="B90" s="291"/>
      <c r="C90" s="291"/>
      <c r="D90" s="291"/>
      <c r="E90" s="291"/>
      <c r="F90" s="292"/>
      <c r="G90" s="266" t="s">
        <v>729</v>
      </c>
      <c r="H90" s="266"/>
      <c r="I90" s="266"/>
      <c r="J90" s="266"/>
      <c r="K90" s="266"/>
      <c r="L90" s="266"/>
      <c r="M90" s="131"/>
    </row>
    <row r="91" spans="1:27" ht="28.5" customHeight="1" x14ac:dyDescent="0.25">
      <c r="A91" s="269" t="s">
        <v>280</v>
      </c>
      <c r="B91" s="270"/>
      <c r="C91" s="270"/>
      <c r="D91" s="270"/>
      <c r="E91" s="270"/>
      <c r="F91" s="270"/>
      <c r="G91" s="313">
        <v>0.9899</v>
      </c>
      <c r="H91" s="266"/>
      <c r="I91" s="266"/>
      <c r="J91" s="266"/>
      <c r="K91" s="266"/>
      <c r="L91" s="266"/>
    </row>
    <row r="92" spans="1:27" ht="15.95" customHeight="1" x14ac:dyDescent="0.25">
      <c r="A92" s="269" t="s">
        <v>281</v>
      </c>
      <c r="B92" s="270"/>
      <c r="C92" s="270"/>
      <c r="D92" s="270"/>
      <c r="E92" s="270"/>
      <c r="F92" s="270"/>
      <c r="G92" s="266">
        <v>227.97558869000002</v>
      </c>
      <c r="H92" s="266"/>
      <c r="I92" s="266"/>
      <c r="J92" s="266"/>
      <c r="K92" s="266"/>
      <c r="L92" s="266"/>
      <c r="Z92" s="106">
        <f>G39+G44+G49+G54+G59+G64+G69+G74+G79+G84</f>
        <v>227.97558869000002</v>
      </c>
      <c r="AA92" s="138">
        <f>Z92-G92</f>
        <v>0</v>
      </c>
    </row>
    <row r="93" spans="1:27" ht="15.95" customHeight="1" x14ac:dyDescent="0.25">
      <c r="A93" s="269" t="s">
        <v>282</v>
      </c>
      <c r="B93" s="270"/>
      <c r="C93" s="270"/>
      <c r="D93" s="270"/>
      <c r="E93" s="270"/>
      <c r="F93" s="270"/>
      <c r="G93" s="266" t="s">
        <v>745</v>
      </c>
      <c r="H93" s="266"/>
      <c r="I93" s="266"/>
      <c r="J93" s="266"/>
      <c r="K93" s="266"/>
      <c r="L93" s="266"/>
      <c r="Z93" s="106">
        <f>G40+G45+G50+G55+G60+G65+G70+G75+G80+G85</f>
        <v>194.24865879999996</v>
      </c>
      <c r="AA93" s="105">
        <f>Z93-G94</f>
        <v>0</v>
      </c>
    </row>
    <row r="94" spans="1:27" ht="15.95" customHeight="1" x14ac:dyDescent="0.25">
      <c r="A94" s="269" t="s">
        <v>283</v>
      </c>
      <c r="B94" s="270"/>
      <c r="C94" s="270"/>
      <c r="D94" s="270"/>
      <c r="E94" s="270"/>
      <c r="F94" s="270"/>
      <c r="G94" s="266">
        <v>194.24865880000002</v>
      </c>
      <c r="H94" s="266"/>
      <c r="I94" s="266"/>
      <c r="J94" s="266"/>
      <c r="K94" s="266"/>
      <c r="L94" s="266"/>
    </row>
    <row r="95" spans="1:27" ht="15.95" customHeight="1" x14ac:dyDescent="0.25">
      <c r="A95" s="255" t="s">
        <v>284</v>
      </c>
      <c r="B95" s="255"/>
      <c r="C95" s="255"/>
      <c r="D95" s="255"/>
      <c r="E95" s="255"/>
      <c r="F95" s="255"/>
      <c r="G95" s="271" t="s">
        <v>435</v>
      </c>
      <c r="H95" s="271"/>
      <c r="I95" s="271"/>
      <c r="J95" s="271"/>
      <c r="K95" s="271"/>
      <c r="L95" s="271"/>
    </row>
    <row r="96" spans="1:27" ht="30.75" customHeight="1" x14ac:dyDescent="0.25">
      <c r="A96" s="273" t="s">
        <v>285</v>
      </c>
      <c r="B96" s="273"/>
      <c r="C96" s="273"/>
      <c r="D96" s="273"/>
      <c r="E96" s="273"/>
      <c r="F96" s="273"/>
      <c r="G96" s="267" t="s">
        <v>742</v>
      </c>
      <c r="H96" s="267"/>
      <c r="I96" s="267"/>
      <c r="J96" s="267"/>
      <c r="K96" s="267"/>
      <c r="L96" s="267"/>
      <c r="M96" s="96"/>
    </row>
    <row r="97" spans="1:16" ht="24.75" customHeight="1" x14ac:dyDescent="0.25">
      <c r="A97" s="268" t="s">
        <v>286</v>
      </c>
      <c r="B97" s="268"/>
      <c r="C97" s="268"/>
      <c r="D97" s="268"/>
      <c r="E97" s="268"/>
      <c r="F97" s="268"/>
      <c r="G97" s="272" t="s">
        <v>578</v>
      </c>
      <c r="H97" s="272"/>
      <c r="I97" s="272"/>
      <c r="J97" s="272"/>
      <c r="K97" s="272"/>
      <c r="L97" s="272"/>
      <c r="M97" s="97"/>
    </row>
    <row r="98" spans="1:16" ht="15.75" x14ac:dyDescent="0.25">
      <c r="A98" s="268" t="s">
        <v>287</v>
      </c>
      <c r="B98" s="268"/>
      <c r="C98" s="268"/>
      <c r="D98" s="268"/>
      <c r="E98" s="268"/>
      <c r="F98" s="268"/>
      <c r="G98" s="267" t="s">
        <v>435</v>
      </c>
      <c r="H98" s="267"/>
      <c r="I98" s="267"/>
      <c r="J98" s="267"/>
      <c r="K98" s="267"/>
      <c r="L98" s="267"/>
    </row>
    <row r="99" spans="1:16" ht="137.25" customHeight="1" x14ac:dyDescent="0.25">
      <c r="A99" s="268" t="s">
        <v>288</v>
      </c>
      <c r="B99" s="268"/>
      <c r="C99" s="268"/>
      <c r="D99" s="268"/>
      <c r="E99" s="268"/>
      <c r="F99" s="268"/>
      <c r="G99" s="266" t="s">
        <v>734</v>
      </c>
      <c r="H99" s="266"/>
      <c r="I99" s="266"/>
      <c r="J99" s="266"/>
      <c r="K99" s="266"/>
      <c r="L99" s="266"/>
    </row>
    <row r="100" spans="1:16" ht="15.95" customHeight="1" x14ac:dyDescent="0.25">
      <c r="A100" s="275" t="s">
        <v>289</v>
      </c>
      <c r="B100" s="275"/>
      <c r="C100" s="275"/>
      <c r="D100" s="275"/>
      <c r="E100" s="275"/>
      <c r="F100" s="275"/>
      <c r="G100" s="267" t="s">
        <v>435</v>
      </c>
      <c r="H100" s="267"/>
      <c r="I100" s="267"/>
      <c r="J100" s="267"/>
      <c r="K100" s="267"/>
      <c r="L100" s="267"/>
    </row>
    <row r="101" spans="1:16" ht="27" customHeight="1" x14ac:dyDescent="0.25">
      <c r="A101" s="254" t="s">
        <v>290</v>
      </c>
      <c r="B101" s="254"/>
      <c r="C101" s="254"/>
      <c r="D101" s="254"/>
      <c r="E101" s="254"/>
      <c r="F101" s="254"/>
      <c r="G101" s="267" t="s">
        <v>435</v>
      </c>
      <c r="H101" s="267"/>
      <c r="I101" s="267"/>
      <c r="J101" s="267"/>
      <c r="K101" s="267"/>
      <c r="L101" s="267"/>
    </row>
    <row r="102" spans="1:16" ht="24.75" customHeight="1" x14ac:dyDescent="0.25">
      <c r="A102" s="255" t="s">
        <v>291</v>
      </c>
      <c r="B102" s="255"/>
      <c r="C102" s="255"/>
      <c r="D102" s="255"/>
      <c r="E102" s="255"/>
      <c r="F102" s="255"/>
      <c r="G102" s="267" t="s">
        <v>435</v>
      </c>
      <c r="H102" s="267"/>
      <c r="I102" s="267"/>
      <c r="J102" s="267"/>
      <c r="K102" s="267"/>
      <c r="L102" s="267"/>
      <c r="M102" s="98"/>
      <c r="N102" s="104"/>
      <c r="O102" s="104"/>
    </row>
    <row r="103" spans="1:16" ht="15.75" x14ac:dyDescent="0.25">
      <c r="A103" s="254" t="s">
        <v>272</v>
      </c>
      <c r="B103" s="254"/>
      <c r="C103" s="254"/>
      <c r="D103" s="254"/>
      <c r="E103" s="254"/>
      <c r="F103" s="254"/>
      <c r="G103" s="267" t="s">
        <v>435</v>
      </c>
      <c r="H103" s="267"/>
      <c r="I103" s="267"/>
      <c r="J103" s="267"/>
      <c r="K103" s="267"/>
      <c r="L103" s="267"/>
    </row>
    <row r="104" spans="1:16" ht="15.75" x14ac:dyDescent="0.25">
      <c r="A104" s="254" t="s">
        <v>417</v>
      </c>
      <c r="B104" s="254"/>
      <c r="C104" s="254"/>
      <c r="D104" s="254"/>
      <c r="E104" s="254"/>
      <c r="F104" s="254"/>
      <c r="G104" s="267" t="s">
        <v>435</v>
      </c>
      <c r="H104" s="267"/>
      <c r="I104" s="267"/>
      <c r="J104" s="267"/>
      <c r="K104" s="267"/>
      <c r="L104" s="267"/>
      <c r="M104" s="98"/>
      <c r="P104" s="132"/>
    </row>
    <row r="105" spans="1:16" ht="15.95" customHeight="1" x14ac:dyDescent="0.25">
      <c r="A105" s="254" t="s">
        <v>418</v>
      </c>
      <c r="B105" s="254"/>
      <c r="C105" s="254"/>
      <c r="D105" s="254"/>
      <c r="E105" s="254"/>
      <c r="F105" s="254"/>
      <c r="G105" s="267" t="s">
        <v>435</v>
      </c>
      <c r="H105" s="267"/>
      <c r="I105" s="267"/>
      <c r="J105" s="267"/>
      <c r="K105" s="267"/>
      <c r="L105" s="267"/>
      <c r="M105" s="98"/>
    </row>
    <row r="106" spans="1:16" ht="15.95" customHeight="1" x14ac:dyDescent="0.25">
      <c r="A106" s="255" t="s">
        <v>292</v>
      </c>
      <c r="B106" s="255"/>
      <c r="C106" s="255"/>
      <c r="D106" s="255"/>
      <c r="E106" s="255"/>
      <c r="F106" s="255"/>
      <c r="G106" s="267" t="s">
        <v>435</v>
      </c>
      <c r="H106" s="267"/>
      <c r="I106" s="267"/>
      <c r="J106" s="267"/>
      <c r="K106" s="267"/>
      <c r="L106" s="267"/>
    </row>
    <row r="107" spans="1:16" ht="15.95" customHeight="1" x14ac:dyDescent="0.25">
      <c r="A107" s="255" t="s">
        <v>293</v>
      </c>
      <c r="B107" s="255"/>
      <c r="C107" s="255"/>
      <c r="D107" s="255"/>
      <c r="E107" s="255"/>
      <c r="F107" s="255"/>
      <c r="G107" s="267" t="s">
        <v>435</v>
      </c>
      <c r="H107" s="267"/>
      <c r="I107" s="267"/>
      <c r="J107" s="267"/>
      <c r="K107" s="267"/>
      <c r="L107" s="267"/>
    </row>
    <row r="108" spans="1:16" ht="15.95" customHeight="1" x14ac:dyDescent="0.25">
      <c r="A108" s="273" t="s">
        <v>419</v>
      </c>
      <c r="B108" s="273"/>
      <c r="C108" s="273"/>
      <c r="D108" s="273"/>
      <c r="E108" s="273"/>
      <c r="F108" s="273"/>
      <c r="G108" s="267" t="s">
        <v>435</v>
      </c>
      <c r="H108" s="267"/>
      <c r="I108" s="267"/>
      <c r="J108" s="267"/>
      <c r="K108" s="267"/>
      <c r="L108" s="267"/>
    </row>
    <row r="109" spans="1:16" ht="15.75" x14ac:dyDescent="0.25">
      <c r="A109" s="268" t="s">
        <v>420</v>
      </c>
      <c r="B109" s="268"/>
      <c r="C109" s="268"/>
      <c r="D109" s="268"/>
      <c r="E109" s="268"/>
      <c r="F109" s="268"/>
      <c r="G109" s="267" t="s">
        <v>435</v>
      </c>
      <c r="H109" s="267"/>
      <c r="I109" s="267"/>
      <c r="J109" s="267"/>
      <c r="K109" s="267"/>
      <c r="L109" s="267"/>
    </row>
    <row r="110" spans="1:16" ht="15.95" customHeight="1" x14ac:dyDescent="0.25">
      <c r="A110" s="275" t="s">
        <v>421</v>
      </c>
      <c r="B110" s="275"/>
      <c r="C110" s="275"/>
      <c r="D110" s="275"/>
      <c r="E110" s="275"/>
      <c r="F110" s="275"/>
      <c r="G110" s="267" t="s">
        <v>435</v>
      </c>
      <c r="H110" s="267"/>
      <c r="I110" s="267"/>
      <c r="J110" s="267"/>
      <c r="K110" s="267"/>
      <c r="L110" s="267"/>
    </row>
    <row r="111" spans="1:16" ht="29.1" customHeight="1" x14ac:dyDescent="0.25">
      <c r="A111" s="255" t="s">
        <v>294</v>
      </c>
      <c r="B111" s="255"/>
      <c r="C111" s="255"/>
      <c r="D111" s="255"/>
      <c r="E111" s="255"/>
      <c r="F111" s="255"/>
      <c r="G111" s="267" t="s">
        <v>522</v>
      </c>
      <c r="H111" s="267"/>
      <c r="I111" s="267"/>
      <c r="J111" s="267"/>
      <c r="K111" s="267"/>
      <c r="L111" s="267"/>
    </row>
    <row r="112" spans="1:16" ht="29.1" customHeight="1" x14ac:dyDescent="0.25">
      <c r="A112" s="255" t="s">
        <v>295</v>
      </c>
      <c r="B112" s="255"/>
      <c r="C112" s="255"/>
      <c r="D112" s="255"/>
      <c r="E112" s="255"/>
      <c r="F112" s="255"/>
      <c r="G112" s="267" t="s">
        <v>486</v>
      </c>
      <c r="H112" s="267"/>
      <c r="I112" s="267"/>
      <c r="J112" s="267"/>
      <c r="K112" s="267"/>
      <c r="L112" s="267"/>
    </row>
    <row r="113" spans="1:12" ht="15.95" customHeight="1" x14ac:dyDescent="0.25">
      <c r="A113" s="273" t="s">
        <v>422</v>
      </c>
      <c r="B113" s="273"/>
      <c r="C113" s="273"/>
      <c r="D113" s="273"/>
      <c r="E113" s="273"/>
      <c r="F113" s="273"/>
      <c r="G113" s="276" t="s">
        <v>453</v>
      </c>
      <c r="H113" s="277"/>
      <c r="I113" s="277"/>
      <c r="J113" s="277"/>
      <c r="K113" s="277"/>
      <c r="L113" s="278"/>
    </row>
    <row r="114" spans="1:12" ht="15.95" customHeight="1" x14ac:dyDescent="0.25">
      <c r="A114" s="268" t="s">
        <v>423</v>
      </c>
      <c r="B114" s="268"/>
      <c r="C114" s="268"/>
      <c r="D114" s="268"/>
      <c r="E114" s="268"/>
      <c r="F114" s="268"/>
      <c r="G114" s="279"/>
      <c r="H114" s="280"/>
      <c r="I114" s="280"/>
      <c r="J114" s="280"/>
      <c r="K114" s="280"/>
      <c r="L114" s="281"/>
    </row>
    <row r="115" spans="1:12" ht="15.95" customHeight="1" x14ac:dyDescent="0.25">
      <c r="A115" s="268" t="s">
        <v>424</v>
      </c>
      <c r="B115" s="268"/>
      <c r="C115" s="268"/>
      <c r="D115" s="268"/>
      <c r="E115" s="268"/>
      <c r="F115" s="268"/>
      <c r="G115" s="279"/>
      <c r="H115" s="280"/>
      <c r="I115" s="280"/>
      <c r="J115" s="280"/>
      <c r="K115" s="280"/>
      <c r="L115" s="281"/>
    </row>
    <row r="116" spans="1:12" ht="15.95" customHeight="1" x14ac:dyDescent="0.25">
      <c r="A116" s="268" t="s">
        <v>425</v>
      </c>
      <c r="B116" s="268"/>
      <c r="C116" s="268"/>
      <c r="D116" s="268"/>
      <c r="E116" s="268"/>
      <c r="F116" s="268"/>
      <c r="G116" s="279"/>
      <c r="H116" s="280"/>
      <c r="I116" s="280"/>
      <c r="J116" s="280"/>
      <c r="K116" s="280"/>
      <c r="L116" s="281"/>
    </row>
    <row r="117" spans="1:12" ht="15.95" customHeight="1" x14ac:dyDescent="0.25">
      <c r="A117" s="275" t="s">
        <v>426</v>
      </c>
      <c r="B117" s="275"/>
      <c r="C117" s="275"/>
      <c r="D117" s="275"/>
      <c r="E117" s="275"/>
      <c r="F117" s="275"/>
      <c r="G117" s="282"/>
      <c r="H117" s="283"/>
      <c r="I117" s="283"/>
      <c r="J117" s="283"/>
      <c r="K117" s="283"/>
      <c r="L117" s="284"/>
    </row>
    <row r="118" spans="1:12" ht="15.95" customHeight="1" x14ac:dyDescent="0.25"/>
    <row r="119" spans="1:12" ht="15.95" customHeight="1" x14ac:dyDescent="0.25"/>
    <row r="120" spans="1:12" ht="15.95" customHeight="1" x14ac:dyDescent="0.25"/>
    <row r="121" spans="1:12" ht="29.1" customHeight="1" x14ac:dyDescent="0.25">
      <c r="A121" s="95"/>
      <c r="B121" s="95"/>
      <c r="C121" s="95"/>
      <c r="D121" s="95"/>
      <c r="E121" s="95"/>
      <c r="F121" s="95"/>
      <c r="G121" s="109"/>
      <c r="H121" s="109"/>
      <c r="I121" s="109"/>
      <c r="J121" s="109"/>
      <c r="K121" s="109"/>
      <c r="L121" s="109"/>
    </row>
    <row r="122" spans="1:12" ht="29.1" customHeight="1" x14ac:dyDescent="0.25">
      <c r="A122" s="95"/>
      <c r="B122" s="95"/>
      <c r="C122" s="95"/>
      <c r="D122" s="95"/>
      <c r="E122" s="95"/>
      <c r="F122" s="95"/>
      <c r="G122" s="109"/>
      <c r="H122" s="109"/>
      <c r="I122" s="109"/>
      <c r="J122" s="109"/>
      <c r="K122" s="109"/>
      <c r="L122" s="109"/>
    </row>
    <row r="123" spans="1:12" ht="15" customHeight="1" x14ac:dyDescent="0.25">
      <c r="A123" s="95"/>
      <c r="B123" s="95"/>
      <c r="C123" s="95"/>
      <c r="D123" s="95"/>
      <c r="E123" s="95"/>
      <c r="F123" s="95"/>
      <c r="G123" s="109"/>
      <c r="H123" s="109"/>
      <c r="I123" s="109"/>
      <c r="J123" s="109"/>
      <c r="K123" s="109"/>
      <c r="L123" s="109"/>
    </row>
    <row r="124" spans="1:12" ht="15" customHeight="1" x14ac:dyDescent="0.25"/>
    <row r="125" spans="1:12" ht="15" customHeight="1" x14ac:dyDescent="0.25"/>
    <row r="126" spans="1:12" ht="15" customHeight="1" x14ac:dyDescent="0.25">
      <c r="A126" s="95"/>
      <c r="B126" s="95"/>
      <c r="C126" s="95"/>
      <c r="D126" s="95"/>
      <c r="E126" s="95"/>
      <c r="F126" s="95"/>
      <c r="G126" s="109"/>
      <c r="H126" s="109"/>
      <c r="I126" s="109"/>
      <c r="J126" s="109"/>
      <c r="K126" s="109"/>
      <c r="L126" s="109"/>
    </row>
    <row r="127" spans="1:12" ht="15" customHeight="1" x14ac:dyDescent="0.25">
      <c r="A127" s="95"/>
      <c r="B127" s="95"/>
      <c r="C127" s="95"/>
      <c r="D127" s="95"/>
      <c r="E127" s="95"/>
      <c r="F127" s="95"/>
      <c r="G127" s="109"/>
      <c r="H127" s="109"/>
      <c r="I127" s="109"/>
      <c r="J127" s="109"/>
      <c r="K127" s="109"/>
      <c r="L127" s="109"/>
    </row>
    <row r="128" spans="1:12" ht="11.45" customHeight="1" x14ac:dyDescent="0.25">
      <c r="A128" s="95"/>
      <c r="B128" s="95"/>
      <c r="C128" s="95"/>
      <c r="D128" s="95"/>
      <c r="E128" s="95"/>
      <c r="F128" s="95"/>
      <c r="G128" s="109"/>
      <c r="H128" s="109"/>
      <c r="I128" s="109"/>
      <c r="J128" s="109"/>
      <c r="K128" s="109"/>
      <c r="L128" s="109"/>
    </row>
    <row r="129" spans="13:19" ht="11.45" customHeight="1" x14ac:dyDescent="0.25"/>
    <row r="130" spans="13:19" ht="11.45" customHeight="1" x14ac:dyDescent="0.25"/>
    <row r="131" spans="13:19" ht="11.45" customHeight="1" x14ac:dyDescent="0.25">
      <c r="M131" s="95"/>
      <c r="N131" s="95"/>
      <c r="O131" s="95"/>
      <c r="P131" s="95"/>
      <c r="Q131" s="95"/>
      <c r="R131" s="95"/>
      <c r="S131" s="95"/>
    </row>
    <row r="132" spans="13:19" ht="11.45" customHeight="1" x14ac:dyDescent="0.25">
      <c r="M132" s="95"/>
      <c r="N132" s="95"/>
      <c r="O132" s="95"/>
      <c r="P132" s="95"/>
      <c r="Q132" s="95"/>
      <c r="R132" s="95"/>
      <c r="S132" s="95"/>
    </row>
    <row r="133" spans="13:19" ht="11.45" customHeight="1" x14ac:dyDescent="0.25">
      <c r="M133" s="95"/>
      <c r="N133" s="95"/>
      <c r="O133" s="95"/>
      <c r="P133" s="95"/>
      <c r="Q133" s="95"/>
      <c r="R133" s="95"/>
      <c r="S133" s="95"/>
    </row>
    <row r="136" spans="13:19" ht="11.45" customHeight="1" x14ac:dyDescent="0.25">
      <c r="M136" s="95"/>
      <c r="N136" s="95"/>
      <c r="O136" s="95"/>
      <c r="P136" s="95"/>
      <c r="Q136" s="95"/>
      <c r="R136" s="95"/>
      <c r="S136" s="95"/>
    </row>
    <row r="137" spans="13:19" ht="11.45" customHeight="1" x14ac:dyDescent="0.25">
      <c r="M137" s="95"/>
      <c r="N137" s="95"/>
      <c r="O137" s="95"/>
      <c r="P137" s="95"/>
      <c r="Q137" s="95"/>
      <c r="R137" s="95"/>
      <c r="S137" s="95"/>
    </row>
    <row r="138" spans="13:19" ht="11.45" customHeight="1" x14ac:dyDescent="0.25">
      <c r="M138" s="95"/>
      <c r="N138" s="95"/>
      <c r="O138" s="95"/>
      <c r="P138" s="95"/>
      <c r="Q138" s="95"/>
      <c r="R138" s="95"/>
      <c r="S138" s="95"/>
    </row>
  </sheetData>
  <mergeCells count="201">
    <mergeCell ref="G82:L82"/>
    <mergeCell ref="G83:L83"/>
    <mergeCell ref="G79:L79"/>
    <mergeCell ref="G80:L80"/>
    <mergeCell ref="G99:L99"/>
    <mergeCell ref="G88:L88"/>
    <mergeCell ref="G89:L89"/>
    <mergeCell ref="G90:L90"/>
    <mergeCell ref="G91:L91"/>
    <mergeCell ref="G93:L93"/>
    <mergeCell ref="G94:L94"/>
    <mergeCell ref="G92:L92"/>
    <mergeCell ref="G84:L84"/>
    <mergeCell ref="G85:L85"/>
    <mergeCell ref="G96:L96"/>
    <mergeCell ref="G52:L52"/>
    <mergeCell ref="G53:L53"/>
    <mergeCell ref="G54:L54"/>
    <mergeCell ref="G55:L55"/>
    <mergeCell ref="G50:L50"/>
    <mergeCell ref="A36:F36"/>
    <mergeCell ref="G36:L36"/>
    <mergeCell ref="A37:F37"/>
    <mergeCell ref="G37:L37"/>
    <mergeCell ref="A38:F38"/>
    <mergeCell ref="G38:L38"/>
    <mergeCell ref="A55:F55"/>
    <mergeCell ref="A52:F52"/>
    <mergeCell ref="G42:L42"/>
    <mergeCell ref="A43:F43"/>
    <mergeCell ref="G43:L43"/>
    <mergeCell ref="A44:F44"/>
    <mergeCell ref="G44:L44"/>
    <mergeCell ref="A45:F45"/>
    <mergeCell ref="G45:L45"/>
    <mergeCell ref="A46:F46"/>
    <mergeCell ref="A47:F47"/>
    <mergeCell ref="A48:F48"/>
    <mergeCell ref="A49:F49"/>
    <mergeCell ref="A34:F34"/>
    <mergeCell ref="G34:L34"/>
    <mergeCell ref="A35:F35"/>
    <mergeCell ref="G86:L86"/>
    <mergeCell ref="G87:L87"/>
    <mergeCell ref="G56:L56"/>
    <mergeCell ref="G57:L57"/>
    <mergeCell ref="G58:L58"/>
    <mergeCell ref="G59:L59"/>
    <mergeCell ref="G60:L60"/>
    <mergeCell ref="A68:F68"/>
    <mergeCell ref="G68:L68"/>
    <mergeCell ref="A69:F69"/>
    <mergeCell ref="G69:L69"/>
    <mergeCell ref="A70:F70"/>
    <mergeCell ref="G70:L70"/>
    <mergeCell ref="A39:F39"/>
    <mergeCell ref="G39:L39"/>
    <mergeCell ref="A85:F85"/>
    <mergeCell ref="G35:L35"/>
    <mergeCell ref="A51:F51"/>
    <mergeCell ref="A41:F41"/>
    <mergeCell ref="G41:L41"/>
    <mergeCell ref="A42:F42"/>
    <mergeCell ref="A32:F32"/>
    <mergeCell ref="G32:L32"/>
    <mergeCell ref="A33:F33"/>
    <mergeCell ref="G33:L33"/>
    <mergeCell ref="G23:L23"/>
    <mergeCell ref="A29:F29"/>
    <mergeCell ref="G29:L29"/>
    <mergeCell ref="A30:F30"/>
    <mergeCell ref="G30:L30"/>
    <mergeCell ref="A24:F24"/>
    <mergeCell ref="G24:L24"/>
    <mergeCell ref="A25:F25"/>
    <mergeCell ref="G25:L25"/>
    <mergeCell ref="A26:F26"/>
    <mergeCell ref="G26:L26"/>
    <mergeCell ref="A27:F27"/>
    <mergeCell ref="G27:L27"/>
    <mergeCell ref="A28:F28"/>
    <mergeCell ref="G28:L28"/>
    <mergeCell ref="A20:F20"/>
    <mergeCell ref="G20:L20"/>
    <mergeCell ref="A21:F21"/>
    <mergeCell ref="G21:L21"/>
    <mergeCell ref="A22:F22"/>
    <mergeCell ref="G22:L22"/>
    <mergeCell ref="A23:F23"/>
    <mergeCell ref="A31:F31"/>
    <mergeCell ref="G31:L31"/>
    <mergeCell ref="A5:L5"/>
    <mergeCell ref="A7:L7"/>
    <mergeCell ref="A9:L9"/>
    <mergeCell ref="A10:L10"/>
    <mergeCell ref="A12:L12"/>
    <mergeCell ref="A13:L13"/>
    <mergeCell ref="A15:L15"/>
    <mergeCell ref="A16:L16"/>
    <mergeCell ref="A18:L18"/>
    <mergeCell ref="A50:F50"/>
    <mergeCell ref="G46:L46"/>
    <mergeCell ref="G48:L48"/>
    <mergeCell ref="G49:L49"/>
    <mergeCell ref="A40:F40"/>
    <mergeCell ref="G40:L40"/>
    <mergeCell ref="G47:L47"/>
    <mergeCell ref="G51:L51"/>
    <mergeCell ref="A92:F92"/>
    <mergeCell ref="A86:F86"/>
    <mergeCell ref="A87:F87"/>
    <mergeCell ref="A88:F88"/>
    <mergeCell ref="A89:F89"/>
    <mergeCell ref="A90:F90"/>
    <mergeCell ref="A81:F81"/>
    <mergeCell ref="A82:F82"/>
    <mergeCell ref="A83:F83"/>
    <mergeCell ref="A84:F84"/>
    <mergeCell ref="A77:F77"/>
    <mergeCell ref="G77:L77"/>
    <mergeCell ref="A78:F78"/>
    <mergeCell ref="G78:L78"/>
    <mergeCell ref="A79:F79"/>
    <mergeCell ref="A80:F80"/>
    <mergeCell ref="A112:F112"/>
    <mergeCell ref="G112:L112"/>
    <mergeCell ref="A113:F113"/>
    <mergeCell ref="G113:L117"/>
    <mergeCell ref="A114:F114"/>
    <mergeCell ref="A115:F115"/>
    <mergeCell ref="A116:F116"/>
    <mergeCell ref="A117:F117"/>
    <mergeCell ref="A108:F108"/>
    <mergeCell ref="G108:L108"/>
    <mergeCell ref="A109:F109"/>
    <mergeCell ref="G109:L109"/>
    <mergeCell ref="A110:F110"/>
    <mergeCell ref="G110:L110"/>
    <mergeCell ref="A111:F111"/>
    <mergeCell ref="G111:L111"/>
    <mergeCell ref="A107:F107"/>
    <mergeCell ref="G107:L107"/>
    <mergeCell ref="A102:F102"/>
    <mergeCell ref="G102:L102"/>
    <mergeCell ref="A103:F103"/>
    <mergeCell ref="G103:L103"/>
    <mergeCell ref="A104:F104"/>
    <mergeCell ref="G104:L104"/>
    <mergeCell ref="A99:F99"/>
    <mergeCell ref="A100:F100"/>
    <mergeCell ref="G100:L100"/>
    <mergeCell ref="A101:F101"/>
    <mergeCell ref="G101:L101"/>
    <mergeCell ref="A105:F105"/>
    <mergeCell ref="G105:L105"/>
    <mergeCell ref="A106:F106"/>
    <mergeCell ref="A72:F72"/>
    <mergeCell ref="G72:L72"/>
    <mergeCell ref="A73:F73"/>
    <mergeCell ref="G73:L73"/>
    <mergeCell ref="A74:F74"/>
    <mergeCell ref="A75:F75"/>
    <mergeCell ref="A67:F67"/>
    <mergeCell ref="G67:L67"/>
    <mergeCell ref="G106:L106"/>
    <mergeCell ref="A97:F97"/>
    <mergeCell ref="A98:F98"/>
    <mergeCell ref="G98:L98"/>
    <mergeCell ref="A93:F93"/>
    <mergeCell ref="A94:F94"/>
    <mergeCell ref="A95:F95"/>
    <mergeCell ref="G95:L95"/>
    <mergeCell ref="G97:L97"/>
    <mergeCell ref="A96:F96"/>
    <mergeCell ref="G76:L76"/>
    <mergeCell ref="G74:L74"/>
    <mergeCell ref="G75:L75"/>
    <mergeCell ref="A76:F76"/>
    <mergeCell ref="A91:F91"/>
    <mergeCell ref="G81:L81"/>
    <mergeCell ref="A53:F53"/>
    <mergeCell ref="A54:F54"/>
    <mergeCell ref="A56:F56"/>
    <mergeCell ref="A57:F57"/>
    <mergeCell ref="A58:F58"/>
    <mergeCell ref="A59:F59"/>
    <mergeCell ref="A60:F60"/>
    <mergeCell ref="A71:F71"/>
    <mergeCell ref="G71:L71"/>
    <mergeCell ref="G66:L66"/>
    <mergeCell ref="A65:F65"/>
    <mergeCell ref="G65:L65"/>
    <mergeCell ref="A61:F61"/>
    <mergeCell ref="G61:L61"/>
    <mergeCell ref="A62:F62"/>
    <mergeCell ref="G62:L62"/>
    <mergeCell ref="A63:F63"/>
    <mergeCell ref="G63:L63"/>
    <mergeCell ref="A66:F66"/>
    <mergeCell ref="A64:F64"/>
    <mergeCell ref="G64:L64"/>
  </mergeCells>
  <conditionalFormatting sqref="AA92:AA93 N102:O102">
    <cfRule type="cellIs" dxfId="0" priority="3" operator="equal">
      <formula>"&gt;0"</formula>
    </cfRule>
  </conditionalFormatting>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T365"/>
  <sheetViews>
    <sheetView view="pageBreakPreview" zoomScale="85" zoomScaleSheetLayoutView="85" workbookViewId="0">
      <selection activeCell="E21" sqref="E21"/>
    </sheetView>
  </sheetViews>
  <sheetFormatPr defaultColWidth="8.7109375" defaultRowHeight="15.75" x14ac:dyDescent="0.25"/>
  <cols>
    <col min="1" max="1" width="2.42578125" style="29" customWidth="1"/>
    <col min="2" max="2" width="8.7109375" style="29" customWidth="1"/>
    <col min="3" max="3" width="18.85546875" style="29" customWidth="1"/>
    <col min="4" max="4" width="18.5703125" style="29" customWidth="1"/>
    <col min="5" max="5" width="18.140625" style="29" customWidth="1"/>
    <col min="6" max="6" width="25.42578125" style="29" customWidth="1"/>
    <col min="7" max="7" width="26.42578125" style="29" customWidth="1"/>
    <col min="8" max="8" width="37.5703125" style="29" customWidth="1"/>
    <col min="9" max="9" width="14.7109375" style="29" customWidth="1"/>
    <col min="10" max="10" width="15.42578125" style="29" customWidth="1"/>
    <col min="11" max="11" width="15.140625" style="29" customWidth="1"/>
    <col min="12" max="12" width="16.5703125" style="29" customWidth="1"/>
    <col min="13" max="13" width="18.140625" style="29" customWidth="1"/>
    <col min="14" max="14" width="17.28515625" style="29" customWidth="1"/>
    <col min="15" max="15" width="17.85546875" style="29" customWidth="1"/>
    <col min="16" max="16" width="18.28515625" style="29" customWidth="1"/>
    <col min="17" max="17" width="18" style="29" customWidth="1"/>
    <col min="18" max="18" width="59" style="29" customWidth="1"/>
    <col min="19" max="19" width="80.28515625" style="29" customWidth="1"/>
    <col min="20" max="20" width="30.5703125" style="29" customWidth="1"/>
  </cols>
  <sheetData>
    <row r="1" spans="1:20" s="29" customFormat="1" ht="15.95" customHeight="1" x14ac:dyDescent="0.25">
      <c r="A1" s="99"/>
      <c r="B1" s="99"/>
      <c r="C1" s="99"/>
      <c r="D1" s="99"/>
      <c r="E1" s="99"/>
      <c r="F1" s="99"/>
      <c r="G1" s="99"/>
      <c r="H1" s="99"/>
      <c r="I1" s="99"/>
      <c r="J1" s="99"/>
      <c r="K1" s="99"/>
      <c r="L1" s="99"/>
      <c r="M1" s="99"/>
      <c r="N1" s="99"/>
      <c r="O1" s="99"/>
      <c r="P1" s="99"/>
      <c r="Q1" s="99"/>
      <c r="R1" s="99"/>
      <c r="S1" s="99"/>
      <c r="T1" s="113" t="s">
        <v>58</v>
      </c>
    </row>
    <row r="2" spans="1:20" s="29" customFormat="1" ht="15.95" customHeight="1" x14ac:dyDescent="0.25">
      <c r="A2" s="99"/>
      <c r="B2" s="99"/>
      <c r="C2" s="99"/>
      <c r="D2" s="99"/>
      <c r="E2" s="99"/>
      <c r="F2" s="99"/>
      <c r="G2" s="99"/>
      <c r="H2" s="99"/>
      <c r="I2" s="99"/>
      <c r="J2" s="99"/>
      <c r="K2" s="99"/>
      <c r="L2" s="99"/>
      <c r="M2" s="99"/>
      <c r="N2" s="99"/>
      <c r="O2" s="99"/>
      <c r="P2" s="99"/>
      <c r="Q2" s="99"/>
      <c r="R2" s="99"/>
      <c r="S2" s="99"/>
      <c r="T2" s="113" t="s">
        <v>9</v>
      </c>
    </row>
    <row r="3" spans="1:20" s="29" customFormat="1" ht="15.95" customHeight="1" x14ac:dyDescent="0.25">
      <c r="A3" s="99"/>
      <c r="B3" s="99"/>
      <c r="C3" s="99"/>
      <c r="D3" s="99"/>
      <c r="E3" s="99"/>
      <c r="F3" s="99"/>
      <c r="G3" s="99"/>
      <c r="H3" s="99"/>
      <c r="I3" s="99"/>
      <c r="J3" s="99"/>
      <c r="K3" s="99"/>
      <c r="L3" s="99"/>
      <c r="M3" s="99"/>
      <c r="N3" s="99"/>
      <c r="O3" s="99"/>
      <c r="P3" s="99"/>
      <c r="Q3" s="99"/>
      <c r="R3" s="99"/>
      <c r="S3" s="99"/>
      <c r="T3" s="113" t="s">
        <v>57</v>
      </c>
    </row>
    <row r="4" spans="1:20" s="29" customFormat="1" ht="15.95" customHeight="1" x14ac:dyDescent="0.25">
      <c r="A4" s="99"/>
      <c r="B4" s="156" t="s">
        <v>594</v>
      </c>
      <c r="C4" s="156"/>
      <c r="D4" s="156"/>
      <c r="E4" s="156"/>
      <c r="F4" s="156"/>
      <c r="G4" s="156"/>
      <c r="H4" s="156"/>
      <c r="I4" s="156"/>
      <c r="J4" s="156"/>
      <c r="K4" s="156"/>
      <c r="L4" s="156"/>
      <c r="M4" s="156"/>
      <c r="N4" s="156"/>
      <c r="O4" s="156"/>
      <c r="P4" s="156"/>
      <c r="Q4" s="156"/>
      <c r="R4" s="156"/>
      <c r="S4" s="156"/>
      <c r="T4" s="156"/>
    </row>
    <row r="5" spans="1:20" ht="11.45" customHeight="1" x14ac:dyDescent="0.25">
      <c r="A5" s="99"/>
      <c r="B5" s="99"/>
      <c r="C5" s="99"/>
      <c r="D5" s="99"/>
      <c r="E5" s="99"/>
      <c r="F5" s="99"/>
      <c r="G5" s="99"/>
      <c r="H5" s="99"/>
      <c r="I5" s="99"/>
      <c r="J5" s="99"/>
      <c r="K5" s="99"/>
      <c r="L5" s="99"/>
      <c r="M5" s="99"/>
      <c r="N5" s="99"/>
      <c r="O5" s="99"/>
      <c r="P5" s="99"/>
      <c r="Q5" s="99"/>
      <c r="R5" s="99"/>
      <c r="S5" s="99"/>
      <c r="T5" s="99"/>
    </row>
    <row r="6" spans="1:20" s="29" customFormat="1" ht="18.95" customHeight="1" x14ac:dyDescent="0.3">
      <c r="A6" s="157" t="s">
        <v>8</v>
      </c>
      <c r="B6" s="157"/>
      <c r="C6" s="157"/>
      <c r="D6" s="157"/>
      <c r="E6" s="157"/>
      <c r="F6" s="157"/>
      <c r="G6" s="157"/>
      <c r="H6" s="157"/>
      <c r="I6" s="157"/>
      <c r="J6" s="157"/>
      <c r="K6" s="157"/>
      <c r="L6" s="157"/>
      <c r="M6" s="157"/>
      <c r="N6" s="157"/>
      <c r="O6" s="157"/>
      <c r="P6" s="157"/>
      <c r="Q6" s="157"/>
      <c r="R6" s="157"/>
      <c r="S6" s="157"/>
      <c r="T6" s="157"/>
    </row>
    <row r="7" spans="1:20" ht="11.45" customHeight="1" x14ac:dyDescent="0.25">
      <c r="A7" s="99"/>
      <c r="B7" s="99"/>
      <c r="C7" s="99"/>
      <c r="D7" s="99"/>
      <c r="E7" s="99"/>
      <c r="F7" s="99"/>
      <c r="G7" s="99"/>
      <c r="H7" s="99"/>
      <c r="I7" s="99"/>
      <c r="J7" s="99"/>
      <c r="K7" s="99"/>
      <c r="L7" s="99"/>
      <c r="M7" s="99"/>
      <c r="N7" s="99"/>
      <c r="O7" s="99"/>
      <c r="P7" s="99"/>
      <c r="Q7" s="99"/>
      <c r="R7" s="99"/>
      <c r="S7" s="99"/>
      <c r="T7" s="99"/>
    </row>
    <row r="8" spans="1:20" s="29" customFormat="1" ht="15.95" customHeight="1" x14ac:dyDescent="0.25">
      <c r="A8" s="156" t="s">
        <v>743</v>
      </c>
      <c r="B8" s="156"/>
      <c r="C8" s="156"/>
      <c r="D8" s="156"/>
      <c r="E8" s="156"/>
      <c r="F8" s="156"/>
      <c r="G8" s="156"/>
      <c r="H8" s="156"/>
      <c r="I8" s="156"/>
      <c r="J8" s="156"/>
      <c r="K8" s="156"/>
      <c r="L8" s="156"/>
      <c r="M8" s="156"/>
      <c r="N8" s="156"/>
      <c r="O8" s="156"/>
      <c r="P8" s="156"/>
      <c r="Q8" s="156"/>
      <c r="R8" s="156"/>
      <c r="S8" s="156"/>
      <c r="T8" s="156"/>
    </row>
    <row r="9" spans="1:20" s="29" customFormat="1" ht="15.95" customHeight="1" x14ac:dyDescent="0.25">
      <c r="A9" s="158" t="s">
        <v>7</v>
      </c>
      <c r="B9" s="158"/>
      <c r="C9" s="158"/>
      <c r="D9" s="158"/>
      <c r="E9" s="158"/>
      <c r="F9" s="158"/>
      <c r="G9" s="158"/>
      <c r="H9" s="158"/>
      <c r="I9" s="158"/>
      <c r="J9" s="158"/>
      <c r="K9" s="158"/>
      <c r="L9" s="158"/>
      <c r="M9" s="158"/>
      <c r="N9" s="158"/>
      <c r="O9" s="158"/>
      <c r="P9" s="158"/>
      <c r="Q9" s="158"/>
      <c r="R9" s="158"/>
      <c r="S9" s="158"/>
      <c r="T9" s="158"/>
    </row>
    <row r="10" spans="1:20" ht="11.45" customHeight="1" x14ac:dyDescent="0.25">
      <c r="A10" s="99"/>
      <c r="B10" s="99"/>
      <c r="C10" s="99"/>
      <c r="D10" s="99"/>
      <c r="E10" s="99"/>
      <c r="F10" s="99"/>
      <c r="G10" s="99"/>
      <c r="H10" s="99"/>
      <c r="I10" s="99"/>
      <c r="J10" s="99"/>
      <c r="K10" s="99"/>
      <c r="L10" s="99"/>
      <c r="M10" s="99"/>
      <c r="N10" s="99"/>
      <c r="O10" s="99"/>
      <c r="P10" s="99"/>
      <c r="Q10" s="99"/>
      <c r="R10" s="99"/>
      <c r="S10" s="99"/>
      <c r="T10" s="99"/>
    </row>
    <row r="11" spans="1:20" s="29" customFormat="1" ht="15.95" customHeight="1" x14ac:dyDescent="0.25">
      <c r="A11" s="156" t="s">
        <v>490</v>
      </c>
      <c r="B11" s="156"/>
      <c r="C11" s="156"/>
      <c r="D11" s="156"/>
      <c r="E11" s="156"/>
      <c r="F11" s="156"/>
      <c r="G11" s="156"/>
      <c r="H11" s="156"/>
      <c r="I11" s="156"/>
      <c r="J11" s="156"/>
      <c r="K11" s="156"/>
      <c r="L11" s="156"/>
      <c r="M11" s="156"/>
      <c r="N11" s="156"/>
      <c r="O11" s="156"/>
      <c r="P11" s="156"/>
      <c r="Q11" s="156"/>
      <c r="R11" s="156"/>
      <c r="S11" s="156"/>
      <c r="T11" s="156"/>
    </row>
    <row r="12" spans="1:20" s="29" customFormat="1" ht="15.95" customHeight="1" x14ac:dyDescent="0.25">
      <c r="A12" s="158" t="s">
        <v>6</v>
      </c>
      <c r="B12" s="158"/>
      <c r="C12" s="158"/>
      <c r="D12" s="158"/>
      <c r="E12" s="158"/>
      <c r="F12" s="158"/>
      <c r="G12" s="158"/>
      <c r="H12" s="158"/>
      <c r="I12" s="158"/>
      <c r="J12" s="158"/>
      <c r="K12" s="158"/>
      <c r="L12" s="158"/>
      <c r="M12" s="158"/>
      <c r="N12" s="158"/>
      <c r="O12" s="158"/>
      <c r="P12" s="158"/>
      <c r="Q12" s="158"/>
      <c r="R12" s="158"/>
      <c r="S12" s="158"/>
      <c r="T12" s="158"/>
    </row>
    <row r="13" spans="1:20" ht="11.45" customHeight="1" x14ac:dyDescent="0.25">
      <c r="A13" s="99"/>
      <c r="B13" s="99"/>
      <c r="C13" s="99"/>
      <c r="D13" s="99"/>
      <c r="E13" s="99"/>
      <c r="F13" s="99"/>
      <c r="G13" s="99"/>
      <c r="H13" s="99"/>
      <c r="I13" s="99"/>
      <c r="J13" s="99"/>
      <c r="K13" s="99"/>
      <c r="L13" s="99"/>
      <c r="M13" s="99"/>
      <c r="N13" s="99"/>
      <c r="O13" s="99"/>
      <c r="P13" s="99"/>
      <c r="Q13" s="99"/>
      <c r="R13" s="99"/>
      <c r="S13" s="99"/>
      <c r="T13" s="99"/>
    </row>
    <row r="14" spans="1:20" s="29" customFormat="1" ht="15.95" customHeight="1" x14ac:dyDescent="0.25">
      <c r="A14" s="160" t="s">
        <v>526</v>
      </c>
      <c r="B14" s="160"/>
      <c r="C14" s="160"/>
      <c r="D14" s="160"/>
      <c r="E14" s="160"/>
      <c r="F14" s="160"/>
      <c r="G14" s="160"/>
      <c r="H14" s="160"/>
      <c r="I14" s="160"/>
      <c r="J14" s="160"/>
      <c r="K14" s="160"/>
      <c r="L14" s="160"/>
      <c r="M14" s="160"/>
      <c r="N14" s="160"/>
      <c r="O14" s="160"/>
      <c r="P14" s="160"/>
      <c r="Q14" s="160"/>
      <c r="R14" s="160"/>
      <c r="S14" s="160"/>
      <c r="T14" s="160"/>
    </row>
    <row r="15" spans="1:20" s="29" customFormat="1" ht="15.95" customHeight="1" x14ac:dyDescent="0.25">
      <c r="A15" s="158" t="s">
        <v>5</v>
      </c>
      <c r="B15" s="158"/>
      <c r="C15" s="158"/>
      <c r="D15" s="158"/>
      <c r="E15" s="158"/>
      <c r="F15" s="158"/>
      <c r="G15" s="158"/>
      <c r="H15" s="158"/>
      <c r="I15" s="158"/>
      <c r="J15" s="158"/>
      <c r="K15" s="158"/>
      <c r="L15" s="158"/>
      <c r="M15" s="158"/>
      <c r="N15" s="158"/>
      <c r="O15" s="158"/>
      <c r="P15" s="158"/>
      <c r="Q15" s="158"/>
      <c r="R15" s="158"/>
      <c r="S15" s="158"/>
      <c r="T15" s="158"/>
    </row>
    <row r="16" spans="1:20" ht="36.950000000000003" customHeight="1" x14ac:dyDescent="0.3">
      <c r="A16" s="99"/>
      <c r="B16" s="161" t="s">
        <v>337</v>
      </c>
      <c r="C16" s="161"/>
      <c r="D16" s="161"/>
      <c r="E16" s="161"/>
      <c r="F16" s="161"/>
      <c r="G16" s="161"/>
      <c r="H16" s="161"/>
      <c r="I16" s="161"/>
      <c r="J16" s="161"/>
      <c r="K16" s="161"/>
      <c r="L16" s="161"/>
      <c r="M16" s="161"/>
      <c r="N16" s="161"/>
      <c r="O16" s="161"/>
      <c r="P16" s="161"/>
      <c r="Q16" s="161"/>
      <c r="R16" s="161"/>
      <c r="S16" s="161"/>
      <c r="T16" s="161"/>
    </row>
    <row r="17" spans="1:20" ht="11.45" customHeight="1" x14ac:dyDescent="0.25">
      <c r="A17" s="99"/>
      <c r="B17" s="99"/>
      <c r="C17" s="99"/>
      <c r="D17" s="99"/>
      <c r="E17" s="99"/>
      <c r="F17" s="99"/>
      <c r="G17" s="99"/>
      <c r="H17" s="99"/>
      <c r="I17" s="99"/>
      <c r="J17" s="99"/>
      <c r="K17" s="99"/>
      <c r="L17" s="99"/>
      <c r="M17" s="99"/>
      <c r="N17" s="99"/>
      <c r="O17" s="99"/>
      <c r="P17" s="99"/>
      <c r="Q17" s="99"/>
      <c r="R17" s="99"/>
      <c r="S17" s="99"/>
      <c r="T17" s="99"/>
    </row>
    <row r="18" spans="1:20" s="29" customFormat="1" ht="15.95" customHeight="1" x14ac:dyDescent="0.25">
      <c r="A18" s="99"/>
      <c r="B18" s="154" t="s">
        <v>4</v>
      </c>
      <c r="C18" s="154" t="s">
        <v>86</v>
      </c>
      <c r="D18" s="154" t="s">
        <v>263</v>
      </c>
      <c r="E18" s="154" t="s">
        <v>262</v>
      </c>
      <c r="F18" s="154" t="s">
        <v>85</v>
      </c>
      <c r="G18" s="154" t="s">
        <v>84</v>
      </c>
      <c r="H18" s="154" t="s">
        <v>260</v>
      </c>
      <c r="I18" s="154" t="s">
        <v>83</v>
      </c>
      <c r="J18" s="154" t="s">
        <v>82</v>
      </c>
      <c r="K18" s="154" t="s">
        <v>81</v>
      </c>
      <c r="L18" s="154" t="s">
        <v>80</v>
      </c>
      <c r="M18" s="154" t="s">
        <v>79</v>
      </c>
      <c r="N18" s="154" t="s">
        <v>78</v>
      </c>
      <c r="O18" s="154" t="s">
        <v>77</v>
      </c>
      <c r="P18" s="154" t="s">
        <v>76</v>
      </c>
      <c r="Q18" s="154" t="s">
        <v>75</v>
      </c>
      <c r="R18" s="159" t="s">
        <v>585</v>
      </c>
      <c r="S18" s="159"/>
      <c r="T18" s="154" t="s">
        <v>335</v>
      </c>
    </row>
    <row r="19" spans="1:20" s="29" customFormat="1" ht="155.25" customHeight="1" x14ac:dyDescent="0.25">
      <c r="A19" s="99"/>
      <c r="B19" s="155"/>
      <c r="C19" s="155"/>
      <c r="D19" s="155"/>
      <c r="E19" s="155"/>
      <c r="F19" s="155"/>
      <c r="G19" s="155"/>
      <c r="H19" s="155"/>
      <c r="I19" s="155"/>
      <c r="J19" s="155"/>
      <c r="K19" s="155"/>
      <c r="L19" s="155"/>
      <c r="M19" s="155"/>
      <c r="N19" s="155"/>
      <c r="O19" s="155"/>
      <c r="P19" s="155"/>
      <c r="Q19" s="155"/>
      <c r="R19" s="111" t="s">
        <v>261</v>
      </c>
      <c r="S19" s="111" t="s">
        <v>586</v>
      </c>
      <c r="T19" s="155"/>
    </row>
    <row r="20" spans="1:20" s="35" customFormat="1" ht="15.95" customHeight="1" x14ac:dyDescent="0.25">
      <c r="A20" s="99"/>
      <c r="B20" s="114" t="s">
        <v>600</v>
      </c>
      <c r="C20" s="114" t="s">
        <v>601</v>
      </c>
      <c r="D20" s="114" t="s">
        <v>602</v>
      </c>
      <c r="E20" s="114" t="s">
        <v>603</v>
      </c>
      <c r="F20" s="114" t="s">
        <v>604</v>
      </c>
      <c r="G20" s="114" t="s">
        <v>605</v>
      </c>
      <c r="H20" s="114" t="s">
        <v>606</v>
      </c>
      <c r="I20" s="114" t="s">
        <v>607</v>
      </c>
      <c r="J20" s="114" t="s">
        <v>608</v>
      </c>
      <c r="K20" s="114" t="s">
        <v>609</v>
      </c>
      <c r="L20" s="114" t="s">
        <v>610</v>
      </c>
      <c r="M20" s="114" t="s">
        <v>611</v>
      </c>
      <c r="N20" s="114" t="s">
        <v>612</v>
      </c>
      <c r="O20" s="114" t="s">
        <v>613</v>
      </c>
      <c r="P20" s="114" t="s">
        <v>614</v>
      </c>
      <c r="Q20" s="114" t="s">
        <v>615</v>
      </c>
      <c r="R20" s="114" t="s">
        <v>616</v>
      </c>
      <c r="S20" s="114" t="s">
        <v>617</v>
      </c>
      <c r="T20" s="114" t="s">
        <v>618</v>
      </c>
    </row>
    <row r="21" spans="1:20" ht="126" x14ac:dyDescent="0.25">
      <c r="A21" s="99"/>
      <c r="B21" s="100">
        <v>1</v>
      </c>
      <c r="C21" s="101" t="s">
        <v>379</v>
      </c>
      <c r="D21" s="101" t="s">
        <v>619</v>
      </c>
      <c r="E21" s="101" t="s">
        <v>587</v>
      </c>
      <c r="F21" s="101" t="s">
        <v>588</v>
      </c>
      <c r="G21" s="101" t="s">
        <v>589</v>
      </c>
      <c r="H21" s="101" t="s">
        <v>590</v>
      </c>
      <c r="I21" s="102">
        <v>9.1168999999999993</v>
      </c>
      <c r="J21" s="100">
        <v>0</v>
      </c>
      <c r="K21" s="102">
        <v>9.1168999999999993</v>
      </c>
      <c r="L21" s="101" t="s">
        <v>380</v>
      </c>
      <c r="M21" s="101" t="s">
        <v>381</v>
      </c>
      <c r="N21" s="101" t="s">
        <v>435</v>
      </c>
      <c r="O21" s="101" t="s">
        <v>435</v>
      </c>
      <c r="P21" s="101" t="s">
        <v>435</v>
      </c>
      <c r="Q21" s="101" t="s">
        <v>435</v>
      </c>
      <c r="R21" s="101"/>
      <c r="S21" s="101" t="s">
        <v>435</v>
      </c>
      <c r="T21" s="103">
        <v>1359.6900572</v>
      </c>
    </row>
    <row r="22" spans="1:20" ht="11.45" customHeight="1" x14ac:dyDescent="0.25">
      <c r="A22" s="99"/>
      <c r="B22" s="99"/>
      <c r="C22" s="99"/>
      <c r="D22" s="99"/>
      <c r="E22" s="99"/>
      <c r="F22" s="99"/>
      <c r="G22" s="99"/>
      <c r="H22" s="99"/>
      <c r="I22" s="99"/>
      <c r="J22" s="99"/>
      <c r="K22" s="99"/>
      <c r="L22" s="99"/>
      <c r="M22" s="99"/>
      <c r="N22" s="99"/>
      <c r="O22" s="99"/>
      <c r="P22" s="99"/>
      <c r="Q22" s="99"/>
      <c r="R22" s="99"/>
      <c r="S22" s="99"/>
      <c r="T22" s="99"/>
    </row>
    <row r="23" spans="1:20" ht="11.45" customHeight="1" x14ac:dyDescent="0.25">
      <c r="A23" s="99"/>
      <c r="B23" s="99"/>
      <c r="C23" s="99"/>
      <c r="D23" s="99"/>
      <c r="E23" s="99"/>
      <c r="F23" s="99"/>
      <c r="G23" s="99"/>
      <c r="H23" s="99"/>
      <c r="I23" s="99"/>
      <c r="J23" s="99"/>
      <c r="K23" s="99"/>
      <c r="L23" s="99"/>
      <c r="M23" s="99"/>
      <c r="N23" s="99"/>
      <c r="O23" s="99"/>
      <c r="P23" s="99"/>
      <c r="Q23" s="99"/>
      <c r="R23" s="99"/>
      <c r="S23" s="99"/>
      <c r="T23" s="99"/>
    </row>
    <row r="24" spans="1:20" ht="11.45" customHeight="1" x14ac:dyDescent="0.25">
      <c r="A24" s="99"/>
      <c r="B24" s="99"/>
      <c r="C24" s="99"/>
      <c r="D24" s="99"/>
      <c r="E24" s="99"/>
      <c r="F24" s="99"/>
      <c r="G24" s="99"/>
      <c r="H24" s="99"/>
      <c r="I24" s="99"/>
      <c r="J24" s="99"/>
      <c r="K24" s="99"/>
      <c r="L24" s="99"/>
      <c r="M24" s="99"/>
      <c r="N24" s="99"/>
      <c r="O24" s="99"/>
      <c r="P24" s="99"/>
      <c r="Q24" s="99"/>
      <c r="R24" s="99"/>
      <c r="S24" s="99"/>
      <c r="T24" s="99"/>
    </row>
    <row r="25" spans="1:20" ht="11.45" customHeight="1" x14ac:dyDescent="0.25">
      <c r="A25" s="99"/>
      <c r="B25" s="99"/>
      <c r="C25" s="99"/>
      <c r="D25" s="99"/>
      <c r="E25" s="99"/>
      <c r="F25" s="99"/>
      <c r="G25" s="99"/>
      <c r="H25" s="99"/>
      <c r="I25" s="99"/>
      <c r="J25" s="99"/>
      <c r="K25" s="99"/>
      <c r="L25" s="99"/>
      <c r="M25" s="99"/>
      <c r="N25" s="99"/>
      <c r="O25" s="99"/>
      <c r="P25" s="99"/>
      <c r="Q25" s="99"/>
      <c r="R25" s="99"/>
      <c r="S25" s="99"/>
      <c r="T25" s="99"/>
    </row>
    <row r="26" spans="1:20" ht="11.45" customHeight="1" x14ac:dyDescent="0.25">
      <c r="A26" s="99"/>
      <c r="B26" s="99"/>
      <c r="C26" s="99"/>
      <c r="D26" s="99"/>
      <c r="E26" s="99"/>
      <c r="F26" s="99"/>
      <c r="G26" s="99"/>
      <c r="H26" s="99"/>
      <c r="I26" s="99"/>
      <c r="J26" s="99"/>
      <c r="K26" s="99"/>
      <c r="L26" s="99"/>
      <c r="M26" s="99"/>
      <c r="N26" s="99"/>
      <c r="O26" s="99"/>
      <c r="P26" s="99"/>
      <c r="Q26" s="99"/>
      <c r="R26" s="99"/>
      <c r="S26" s="99"/>
      <c r="T26" s="99"/>
    </row>
    <row r="27" spans="1:20" ht="11.45" customHeight="1" x14ac:dyDescent="0.25">
      <c r="A27" s="99"/>
      <c r="B27" s="99"/>
      <c r="C27" s="99"/>
      <c r="D27" s="99"/>
      <c r="E27" s="99"/>
      <c r="F27" s="99"/>
      <c r="G27" s="99"/>
      <c r="H27" s="99"/>
      <c r="I27" s="99"/>
      <c r="J27" s="99"/>
      <c r="K27" s="99"/>
      <c r="L27" s="99"/>
      <c r="M27" s="99"/>
      <c r="N27" s="99"/>
      <c r="O27" s="99"/>
      <c r="P27" s="99"/>
      <c r="Q27" s="99"/>
      <c r="R27" s="99"/>
      <c r="S27" s="99"/>
      <c r="T27" s="99"/>
    </row>
    <row r="28" spans="1:20" ht="11.45" customHeight="1" x14ac:dyDescent="0.25">
      <c r="A28" s="99"/>
      <c r="B28" s="99"/>
      <c r="C28" s="99"/>
      <c r="D28" s="99"/>
      <c r="E28" s="99"/>
      <c r="F28" s="99"/>
      <c r="G28" s="99"/>
      <c r="H28" s="99"/>
      <c r="I28" s="99"/>
      <c r="J28" s="99"/>
      <c r="K28" s="99"/>
      <c r="L28" s="99"/>
      <c r="M28" s="99"/>
      <c r="N28" s="99"/>
      <c r="O28" s="99"/>
      <c r="P28" s="99"/>
      <c r="Q28" s="99"/>
      <c r="R28" s="99"/>
      <c r="S28" s="99"/>
      <c r="T28" s="99"/>
    </row>
    <row r="29" spans="1:20" ht="11.45" customHeight="1" x14ac:dyDescent="0.25">
      <c r="A29" s="99"/>
      <c r="B29" s="99"/>
      <c r="C29" s="99"/>
      <c r="D29" s="99"/>
      <c r="E29" s="99"/>
      <c r="F29" s="99"/>
      <c r="G29" s="99"/>
      <c r="H29" s="99"/>
      <c r="I29" s="99"/>
      <c r="J29" s="99"/>
      <c r="K29" s="99"/>
      <c r="L29" s="99"/>
      <c r="M29" s="99"/>
      <c r="N29" s="99"/>
      <c r="O29" s="99"/>
      <c r="P29" s="99"/>
      <c r="Q29" s="99"/>
      <c r="R29" s="99"/>
      <c r="S29" s="99"/>
      <c r="T29" s="99"/>
    </row>
    <row r="30" spans="1:20" ht="11.45" customHeight="1" x14ac:dyDescent="0.25">
      <c r="A30" s="99"/>
      <c r="B30" s="99"/>
      <c r="C30" s="99"/>
      <c r="D30" s="99"/>
      <c r="E30" s="99"/>
      <c r="F30" s="99"/>
      <c r="G30" s="99"/>
      <c r="H30" s="99"/>
      <c r="I30" s="99"/>
      <c r="J30" s="99"/>
      <c r="K30" s="99"/>
      <c r="L30" s="99"/>
      <c r="M30" s="99"/>
      <c r="N30" s="99"/>
      <c r="O30" s="99"/>
      <c r="P30" s="99"/>
      <c r="Q30" s="99"/>
      <c r="R30" s="99"/>
      <c r="S30" s="99"/>
      <c r="T30" s="99"/>
    </row>
    <row r="31" spans="1:20" ht="11.45" customHeight="1" x14ac:dyDescent="0.25">
      <c r="A31" s="99"/>
      <c r="B31" s="99"/>
      <c r="C31" s="99"/>
      <c r="D31" s="99"/>
      <c r="E31" s="99"/>
      <c r="F31" s="99"/>
      <c r="G31" s="99"/>
      <c r="H31" s="99"/>
      <c r="I31" s="99"/>
      <c r="J31" s="99"/>
      <c r="K31" s="99"/>
      <c r="L31" s="99"/>
      <c r="M31" s="99"/>
      <c r="N31" s="99"/>
      <c r="O31" s="99"/>
      <c r="P31" s="99"/>
      <c r="Q31" s="99"/>
      <c r="R31" s="99"/>
      <c r="S31" s="99"/>
      <c r="T31" s="99"/>
    </row>
    <row r="32" spans="1:20" ht="11.45" customHeight="1" x14ac:dyDescent="0.25">
      <c r="A32" s="99"/>
      <c r="B32" s="99"/>
      <c r="C32" s="99"/>
      <c r="D32" s="99"/>
      <c r="E32" s="99"/>
      <c r="F32" s="99"/>
      <c r="G32" s="99"/>
      <c r="H32" s="99"/>
      <c r="I32" s="99"/>
      <c r="J32" s="99"/>
      <c r="K32" s="99"/>
      <c r="L32" s="99"/>
      <c r="M32" s="99"/>
      <c r="N32" s="99"/>
      <c r="O32" s="99"/>
      <c r="P32" s="99"/>
      <c r="Q32" s="99"/>
      <c r="R32" s="99"/>
      <c r="S32" s="99"/>
      <c r="T32" s="99"/>
    </row>
    <row r="33" spans="1:20" ht="11.45" customHeight="1" x14ac:dyDescent="0.25">
      <c r="A33" s="99"/>
      <c r="B33" s="99"/>
      <c r="C33" s="99"/>
      <c r="D33" s="99"/>
      <c r="E33" s="99"/>
      <c r="F33" s="99"/>
      <c r="G33" s="99"/>
      <c r="H33" s="99"/>
      <c r="I33" s="99"/>
      <c r="J33" s="99"/>
      <c r="K33" s="99"/>
      <c r="L33" s="99"/>
      <c r="M33" s="99"/>
      <c r="N33" s="99"/>
      <c r="O33" s="99"/>
      <c r="P33" s="99"/>
      <c r="Q33" s="99"/>
      <c r="R33" s="99"/>
      <c r="S33" s="99"/>
      <c r="T33" s="99"/>
    </row>
    <row r="34" spans="1:20" ht="11.45" customHeight="1" x14ac:dyDescent="0.25">
      <c r="A34" s="99"/>
      <c r="B34" s="99"/>
      <c r="C34" s="99"/>
      <c r="D34" s="99"/>
      <c r="E34" s="99"/>
      <c r="F34" s="99"/>
      <c r="G34" s="99"/>
      <c r="H34" s="99"/>
      <c r="I34" s="99"/>
      <c r="J34" s="99"/>
      <c r="K34" s="99"/>
      <c r="L34" s="99"/>
      <c r="M34" s="99"/>
      <c r="N34" s="99"/>
      <c r="O34" s="99"/>
      <c r="P34" s="99"/>
      <c r="Q34" s="99"/>
      <c r="R34" s="99"/>
      <c r="S34" s="99"/>
      <c r="T34" s="99"/>
    </row>
    <row r="35" spans="1:20" ht="11.45" customHeight="1" x14ac:dyDescent="0.25">
      <c r="A35" s="99"/>
      <c r="B35" s="99"/>
      <c r="C35" s="99"/>
      <c r="D35" s="99"/>
      <c r="E35" s="99"/>
      <c r="F35" s="99"/>
      <c r="G35" s="99"/>
      <c r="H35" s="99"/>
      <c r="I35" s="99"/>
      <c r="J35" s="99"/>
      <c r="K35" s="99"/>
      <c r="L35" s="99"/>
      <c r="M35" s="99"/>
      <c r="N35" s="99"/>
      <c r="O35" s="99"/>
      <c r="P35" s="99"/>
      <c r="Q35" s="99"/>
      <c r="R35" s="99"/>
      <c r="S35" s="99"/>
      <c r="T35" s="99"/>
    </row>
    <row r="36" spans="1:20" ht="11.45" customHeight="1" x14ac:dyDescent="0.25">
      <c r="A36" s="99"/>
      <c r="B36" s="99"/>
      <c r="C36" s="99"/>
      <c r="D36" s="99"/>
      <c r="E36" s="99"/>
      <c r="F36" s="99"/>
      <c r="G36" s="99"/>
      <c r="H36" s="99"/>
      <c r="I36" s="99"/>
      <c r="J36" s="99"/>
      <c r="K36" s="99"/>
      <c r="L36" s="99"/>
      <c r="M36" s="99"/>
      <c r="N36" s="99"/>
      <c r="O36" s="99"/>
      <c r="P36" s="99"/>
      <c r="Q36" s="99"/>
      <c r="R36" s="99"/>
      <c r="S36" s="99"/>
      <c r="T36" s="99"/>
    </row>
    <row r="37" spans="1:20" ht="11.45" customHeight="1" x14ac:dyDescent="0.25">
      <c r="A37" s="99"/>
      <c r="B37" s="99"/>
      <c r="C37" s="99"/>
      <c r="D37" s="99"/>
      <c r="E37" s="99"/>
      <c r="F37" s="99"/>
      <c r="G37" s="99"/>
      <c r="H37" s="99"/>
      <c r="I37" s="99"/>
      <c r="J37" s="99"/>
      <c r="K37" s="99"/>
      <c r="L37" s="99"/>
      <c r="M37" s="99"/>
      <c r="N37" s="99"/>
      <c r="O37" s="99"/>
      <c r="P37" s="99"/>
      <c r="Q37" s="99"/>
      <c r="R37" s="99"/>
      <c r="S37" s="99"/>
      <c r="T37" s="99"/>
    </row>
    <row r="38" spans="1:20" ht="11.45" customHeight="1" x14ac:dyDescent="0.25">
      <c r="A38" s="99"/>
      <c r="B38" s="99"/>
      <c r="C38" s="99"/>
      <c r="D38" s="99"/>
      <c r="E38" s="99"/>
      <c r="F38" s="99"/>
      <c r="G38" s="99"/>
      <c r="H38" s="99"/>
      <c r="I38" s="99"/>
      <c r="J38" s="99"/>
      <c r="K38" s="99"/>
      <c r="L38" s="99"/>
      <c r="M38" s="99"/>
      <c r="N38" s="99"/>
      <c r="O38" s="99"/>
      <c r="P38" s="99"/>
      <c r="Q38" s="99"/>
      <c r="R38" s="99"/>
      <c r="S38" s="99"/>
      <c r="T38" s="99"/>
    </row>
    <row r="39" spans="1:20" ht="11.45" customHeight="1" x14ac:dyDescent="0.25">
      <c r="A39" s="99"/>
      <c r="B39" s="99"/>
      <c r="C39" s="99"/>
      <c r="D39" s="99"/>
      <c r="E39" s="99"/>
      <c r="F39" s="99"/>
      <c r="G39" s="99"/>
      <c r="H39" s="99"/>
      <c r="I39" s="99"/>
      <c r="J39" s="99"/>
      <c r="K39" s="99"/>
      <c r="L39" s="99"/>
      <c r="M39" s="99"/>
      <c r="N39" s="99"/>
      <c r="O39" s="99"/>
      <c r="P39" s="99"/>
      <c r="Q39" s="99"/>
      <c r="R39" s="99"/>
      <c r="S39" s="99"/>
      <c r="T39" s="99"/>
    </row>
    <row r="40" spans="1:20" ht="11.45" customHeight="1" x14ac:dyDescent="0.25">
      <c r="A40" s="99"/>
      <c r="B40" s="99"/>
      <c r="C40" s="99"/>
      <c r="D40" s="99"/>
      <c r="E40" s="99"/>
      <c r="F40" s="99"/>
      <c r="G40" s="99"/>
      <c r="H40" s="99"/>
      <c r="I40" s="99"/>
      <c r="J40" s="99"/>
      <c r="K40" s="99"/>
      <c r="L40" s="99"/>
      <c r="M40" s="99"/>
      <c r="N40" s="99"/>
      <c r="O40" s="99"/>
      <c r="P40" s="99"/>
      <c r="Q40" s="99"/>
      <c r="R40" s="99"/>
      <c r="S40" s="99"/>
      <c r="T40" s="99"/>
    </row>
    <row r="41" spans="1:20" ht="11.45" customHeight="1" x14ac:dyDescent="0.25">
      <c r="A41" s="99"/>
      <c r="B41" s="99"/>
      <c r="C41" s="99"/>
      <c r="D41" s="99"/>
      <c r="E41" s="99"/>
      <c r="F41" s="99"/>
      <c r="G41" s="99"/>
      <c r="H41" s="99"/>
      <c r="I41" s="99"/>
      <c r="J41" s="99"/>
      <c r="K41" s="99"/>
      <c r="L41" s="99"/>
      <c r="M41" s="99"/>
      <c r="N41" s="99"/>
      <c r="O41" s="99"/>
      <c r="P41" s="99"/>
      <c r="Q41" s="99"/>
      <c r="R41" s="99"/>
      <c r="S41" s="99"/>
      <c r="T41" s="99"/>
    </row>
    <row r="42" spans="1:20" ht="11.45" customHeight="1" x14ac:dyDescent="0.25">
      <c r="A42" s="99"/>
      <c r="B42" s="99"/>
      <c r="C42" s="99"/>
      <c r="D42" s="99"/>
      <c r="E42" s="99"/>
      <c r="F42" s="99"/>
      <c r="G42" s="99"/>
      <c r="H42" s="99"/>
      <c r="I42" s="99"/>
      <c r="J42" s="99"/>
      <c r="K42" s="99"/>
      <c r="L42" s="99"/>
      <c r="M42" s="99"/>
      <c r="N42" s="99"/>
      <c r="O42" s="99"/>
      <c r="P42" s="99"/>
      <c r="Q42" s="99"/>
      <c r="R42" s="99"/>
      <c r="S42" s="99"/>
      <c r="T42" s="99"/>
    </row>
    <row r="43" spans="1:20" ht="11.45" customHeight="1" x14ac:dyDescent="0.25">
      <c r="A43" s="99"/>
      <c r="B43" s="99"/>
      <c r="C43" s="99"/>
      <c r="D43" s="99"/>
      <c r="E43" s="99"/>
      <c r="F43" s="99"/>
      <c r="G43" s="99"/>
      <c r="H43" s="99"/>
      <c r="I43" s="99"/>
      <c r="J43" s="99"/>
      <c r="K43" s="99"/>
      <c r="L43" s="99"/>
      <c r="M43" s="99"/>
      <c r="N43" s="99"/>
      <c r="O43" s="99"/>
      <c r="P43" s="99"/>
      <c r="Q43" s="99"/>
      <c r="R43" s="99"/>
      <c r="S43" s="99"/>
      <c r="T43" s="99"/>
    </row>
    <row r="44" spans="1:20" ht="11.45" customHeight="1" x14ac:dyDescent="0.25">
      <c r="A44" s="99"/>
      <c r="B44" s="99"/>
      <c r="C44" s="99"/>
      <c r="D44" s="99"/>
      <c r="E44" s="99"/>
      <c r="F44" s="99"/>
      <c r="G44" s="99"/>
      <c r="H44" s="99"/>
      <c r="I44" s="99"/>
      <c r="J44" s="99"/>
      <c r="K44" s="99"/>
      <c r="L44" s="99"/>
      <c r="M44" s="99"/>
      <c r="N44" s="99"/>
      <c r="O44" s="99"/>
      <c r="P44" s="99"/>
      <c r="Q44" s="99"/>
      <c r="R44" s="99"/>
      <c r="S44" s="99"/>
      <c r="T44" s="99"/>
    </row>
    <row r="45" spans="1:20" ht="11.45" customHeight="1" x14ac:dyDescent="0.25">
      <c r="A45" s="99"/>
      <c r="B45" s="99"/>
      <c r="C45" s="99"/>
      <c r="D45" s="99"/>
      <c r="E45" s="99"/>
      <c r="F45" s="99"/>
      <c r="G45" s="99"/>
      <c r="H45" s="99"/>
      <c r="I45" s="99"/>
      <c r="J45" s="99"/>
      <c r="K45" s="99"/>
      <c r="L45" s="99"/>
      <c r="M45" s="99"/>
      <c r="N45" s="99"/>
      <c r="O45" s="99"/>
      <c r="P45" s="99"/>
      <c r="Q45" s="99"/>
      <c r="R45" s="99"/>
      <c r="S45" s="99"/>
      <c r="T45" s="99"/>
    </row>
    <row r="46" spans="1:20" ht="11.45" customHeight="1" x14ac:dyDescent="0.25">
      <c r="A46" s="99"/>
      <c r="B46" s="99"/>
      <c r="C46" s="99"/>
      <c r="D46" s="99"/>
      <c r="E46" s="99"/>
      <c r="F46" s="99"/>
      <c r="G46" s="99"/>
      <c r="H46" s="99"/>
      <c r="I46" s="99"/>
      <c r="J46" s="99"/>
      <c r="K46" s="99"/>
      <c r="L46" s="99"/>
      <c r="M46" s="99"/>
      <c r="N46" s="99"/>
      <c r="O46" s="99"/>
      <c r="P46" s="99"/>
      <c r="Q46" s="99"/>
      <c r="R46" s="99"/>
      <c r="S46" s="99"/>
      <c r="T46" s="99"/>
    </row>
    <row r="47" spans="1:20" ht="11.45" customHeight="1" x14ac:dyDescent="0.25">
      <c r="A47" s="99"/>
      <c r="B47" s="99"/>
      <c r="C47" s="99"/>
      <c r="D47" s="99"/>
      <c r="E47" s="99"/>
      <c r="F47" s="99"/>
      <c r="G47" s="99"/>
      <c r="H47" s="99"/>
      <c r="I47" s="99"/>
      <c r="J47" s="99"/>
      <c r="K47" s="99"/>
      <c r="L47" s="99"/>
      <c r="M47" s="99"/>
      <c r="N47" s="99"/>
      <c r="O47" s="99"/>
      <c r="P47" s="99"/>
      <c r="Q47" s="99"/>
      <c r="R47" s="99"/>
      <c r="S47" s="99"/>
      <c r="T47" s="99"/>
    </row>
    <row r="48" spans="1:20" ht="11.45" customHeight="1" x14ac:dyDescent="0.25">
      <c r="A48" s="99"/>
      <c r="B48" s="99"/>
      <c r="C48" s="99"/>
      <c r="D48" s="99"/>
      <c r="E48" s="99"/>
      <c r="F48" s="99"/>
      <c r="G48" s="99"/>
      <c r="H48" s="99"/>
      <c r="I48" s="99"/>
      <c r="J48" s="99"/>
      <c r="K48" s="99"/>
      <c r="L48" s="99"/>
      <c r="M48" s="99"/>
      <c r="N48" s="99"/>
      <c r="O48" s="99"/>
      <c r="P48" s="99"/>
      <c r="Q48" s="99"/>
      <c r="R48" s="99"/>
      <c r="S48" s="99"/>
      <c r="T48" s="99"/>
    </row>
    <row r="49" spans="1:20" ht="11.45" customHeight="1" x14ac:dyDescent="0.25">
      <c r="A49" s="99"/>
      <c r="B49" s="99"/>
      <c r="C49" s="99"/>
      <c r="D49" s="99"/>
      <c r="E49" s="99"/>
      <c r="F49" s="99"/>
      <c r="G49" s="99"/>
      <c r="H49" s="99"/>
      <c r="I49" s="99"/>
      <c r="J49" s="99"/>
      <c r="K49" s="99"/>
      <c r="L49" s="99"/>
      <c r="M49" s="99"/>
      <c r="N49" s="99"/>
      <c r="O49" s="99"/>
      <c r="P49" s="99"/>
      <c r="Q49" s="99"/>
      <c r="R49" s="99"/>
      <c r="S49" s="99"/>
      <c r="T49" s="99"/>
    </row>
    <row r="50" spans="1:20" ht="11.45" customHeight="1" x14ac:dyDescent="0.25">
      <c r="A50" s="99"/>
      <c r="B50" s="99"/>
      <c r="C50" s="99"/>
      <c r="D50" s="99"/>
      <c r="E50" s="99"/>
      <c r="F50" s="99"/>
      <c r="G50" s="99"/>
      <c r="H50" s="99"/>
      <c r="I50" s="99"/>
      <c r="J50" s="99"/>
      <c r="K50" s="99"/>
      <c r="L50" s="99"/>
      <c r="M50" s="99"/>
      <c r="N50" s="99"/>
      <c r="O50" s="99"/>
      <c r="P50" s="99"/>
      <c r="Q50" s="99"/>
      <c r="R50" s="99"/>
      <c r="S50" s="99"/>
      <c r="T50" s="99"/>
    </row>
    <row r="51" spans="1:20" ht="11.45" customHeight="1" x14ac:dyDescent="0.25">
      <c r="A51" s="99"/>
      <c r="B51" s="99"/>
      <c r="C51" s="99"/>
      <c r="D51" s="99"/>
      <c r="E51" s="99"/>
      <c r="F51" s="99"/>
      <c r="G51" s="99"/>
      <c r="H51" s="99"/>
      <c r="I51" s="99"/>
      <c r="J51" s="99"/>
      <c r="K51" s="99"/>
      <c r="L51" s="99"/>
      <c r="M51" s="99"/>
      <c r="N51" s="99"/>
      <c r="O51" s="99"/>
      <c r="P51" s="99"/>
      <c r="Q51" s="99"/>
      <c r="R51" s="99"/>
      <c r="S51" s="99"/>
      <c r="T51" s="99"/>
    </row>
    <row r="52" spans="1:20" ht="11.45" customHeight="1" x14ac:dyDescent="0.25">
      <c r="A52" s="99"/>
      <c r="B52" s="99"/>
      <c r="C52" s="99"/>
      <c r="D52" s="99"/>
      <c r="E52" s="99"/>
      <c r="F52" s="99"/>
      <c r="G52" s="99"/>
      <c r="H52" s="99"/>
      <c r="I52" s="99"/>
      <c r="J52" s="99"/>
      <c r="K52" s="99"/>
      <c r="L52" s="99"/>
      <c r="M52" s="99"/>
      <c r="N52" s="99"/>
      <c r="O52" s="99"/>
      <c r="P52" s="99"/>
      <c r="Q52" s="99"/>
      <c r="R52" s="99"/>
      <c r="S52" s="99"/>
      <c r="T52" s="99"/>
    </row>
    <row r="53" spans="1:20" ht="11.45" customHeight="1" x14ac:dyDescent="0.25">
      <c r="A53"/>
      <c r="B53"/>
      <c r="C53"/>
      <c r="D53"/>
      <c r="E53"/>
      <c r="F53"/>
      <c r="G53"/>
      <c r="H53"/>
      <c r="I53"/>
      <c r="J53"/>
      <c r="K53"/>
      <c r="L53"/>
      <c r="M53"/>
      <c r="N53"/>
      <c r="O53"/>
      <c r="P53"/>
      <c r="Q53"/>
      <c r="R53"/>
      <c r="S53"/>
      <c r="T53"/>
    </row>
    <row r="54" spans="1:20" ht="11.45" customHeight="1" x14ac:dyDescent="0.25">
      <c r="A54"/>
      <c r="B54"/>
      <c r="C54"/>
      <c r="D54"/>
      <c r="E54"/>
      <c r="F54"/>
      <c r="G54"/>
      <c r="H54"/>
      <c r="I54"/>
      <c r="J54"/>
      <c r="K54"/>
      <c r="L54"/>
      <c r="M54"/>
      <c r="N54"/>
      <c r="O54"/>
      <c r="P54"/>
      <c r="Q54"/>
      <c r="R54"/>
      <c r="S54"/>
      <c r="T54"/>
    </row>
    <row r="55" spans="1:20" ht="11.45" customHeight="1" x14ac:dyDescent="0.25">
      <c r="A55"/>
      <c r="B55"/>
      <c r="C55"/>
      <c r="D55"/>
      <c r="E55"/>
      <c r="F55"/>
      <c r="G55"/>
      <c r="H55"/>
      <c r="I55"/>
      <c r="J55"/>
      <c r="K55"/>
      <c r="L55"/>
      <c r="M55"/>
      <c r="N55"/>
      <c r="O55"/>
      <c r="P55"/>
      <c r="Q55"/>
      <c r="R55"/>
      <c r="S55"/>
      <c r="T55"/>
    </row>
    <row r="56" spans="1:20" ht="11.45" customHeight="1" x14ac:dyDescent="0.25">
      <c r="A56"/>
      <c r="B56"/>
      <c r="C56"/>
      <c r="D56"/>
      <c r="E56"/>
      <c r="F56"/>
      <c r="G56"/>
      <c r="H56"/>
      <c r="I56"/>
      <c r="J56"/>
      <c r="K56"/>
      <c r="L56"/>
      <c r="M56"/>
      <c r="N56"/>
      <c r="O56"/>
      <c r="P56"/>
      <c r="Q56"/>
      <c r="R56"/>
      <c r="S56"/>
      <c r="T56"/>
    </row>
    <row r="57" spans="1:20" ht="11.45" customHeight="1" x14ac:dyDescent="0.25">
      <c r="A57"/>
      <c r="B57"/>
      <c r="C57"/>
      <c r="D57"/>
      <c r="E57"/>
      <c r="F57"/>
      <c r="G57"/>
      <c r="H57"/>
      <c r="I57"/>
      <c r="J57"/>
      <c r="K57"/>
      <c r="L57"/>
      <c r="M57"/>
      <c r="N57"/>
      <c r="O57"/>
      <c r="P57"/>
      <c r="Q57"/>
      <c r="R57"/>
      <c r="S57"/>
      <c r="T57"/>
    </row>
    <row r="58" spans="1:20" ht="11.45" customHeight="1" x14ac:dyDescent="0.25">
      <c r="A58"/>
      <c r="B58"/>
      <c r="C58"/>
      <c r="D58"/>
      <c r="E58"/>
      <c r="F58"/>
      <c r="G58"/>
      <c r="H58"/>
      <c r="I58"/>
      <c r="J58"/>
      <c r="K58"/>
      <c r="L58"/>
      <c r="M58"/>
      <c r="N58"/>
      <c r="O58"/>
      <c r="P58"/>
      <c r="Q58"/>
      <c r="R58"/>
      <c r="S58"/>
      <c r="T58"/>
    </row>
    <row r="59" spans="1:20" ht="11.45" customHeight="1" x14ac:dyDescent="0.25">
      <c r="A59"/>
      <c r="B59"/>
      <c r="C59"/>
      <c r="D59"/>
      <c r="E59"/>
      <c r="F59"/>
      <c r="G59"/>
      <c r="H59"/>
      <c r="I59"/>
      <c r="J59"/>
      <c r="K59"/>
      <c r="L59"/>
      <c r="M59"/>
      <c r="N59"/>
      <c r="O59"/>
      <c r="P59"/>
      <c r="Q59"/>
      <c r="R59"/>
      <c r="S59"/>
      <c r="T59"/>
    </row>
    <row r="60" spans="1:20" ht="11.45" customHeight="1" x14ac:dyDescent="0.25">
      <c r="A60"/>
      <c r="B60"/>
      <c r="C60"/>
      <c r="D60"/>
      <c r="E60"/>
      <c r="F60"/>
      <c r="G60"/>
      <c r="H60"/>
      <c r="I60"/>
      <c r="J60"/>
      <c r="K60"/>
      <c r="L60"/>
      <c r="M60"/>
      <c r="N60"/>
      <c r="O60"/>
      <c r="P60"/>
      <c r="Q60"/>
      <c r="R60"/>
      <c r="S60"/>
      <c r="T60"/>
    </row>
    <row r="61" spans="1:20" ht="11.45" customHeight="1" x14ac:dyDescent="0.25">
      <c r="A61"/>
      <c r="B61"/>
      <c r="C61"/>
      <c r="D61"/>
      <c r="E61"/>
      <c r="F61"/>
      <c r="G61"/>
      <c r="H61"/>
      <c r="I61"/>
      <c r="J61"/>
      <c r="K61"/>
      <c r="L61"/>
      <c r="M61"/>
      <c r="N61"/>
      <c r="O61"/>
      <c r="P61"/>
      <c r="Q61"/>
      <c r="R61"/>
      <c r="S61"/>
      <c r="T61"/>
    </row>
    <row r="62" spans="1:20" ht="11.45" customHeight="1" x14ac:dyDescent="0.25">
      <c r="A62"/>
      <c r="B62"/>
      <c r="C62"/>
      <c r="D62"/>
      <c r="E62"/>
      <c r="F62"/>
      <c r="G62"/>
      <c r="H62"/>
      <c r="I62"/>
      <c r="J62"/>
      <c r="K62"/>
      <c r="L62"/>
      <c r="M62"/>
      <c r="N62"/>
      <c r="O62"/>
      <c r="P62"/>
      <c r="Q62"/>
      <c r="R62"/>
      <c r="S62"/>
      <c r="T62"/>
    </row>
    <row r="63" spans="1:20" ht="11.45" customHeight="1" x14ac:dyDescent="0.25">
      <c r="A63"/>
      <c r="B63"/>
      <c r="C63"/>
      <c r="D63"/>
      <c r="E63"/>
      <c r="F63"/>
      <c r="G63"/>
      <c r="H63"/>
      <c r="I63"/>
      <c r="J63"/>
      <c r="K63"/>
      <c r="L63"/>
      <c r="M63"/>
      <c r="N63"/>
      <c r="O63"/>
      <c r="P63"/>
      <c r="Q63"/>
      <c r="R63"/>
      <c r="S63"/>
      <c r="T63"/>
    </row>
    <row r="64" spans="1:20" ht="11.45" customHeight="1" x14ac:dyDescent="0.25">
      <c r="A64"/>
      <c r="B64"/>
      <c r="C64"/>
      <c r="D64"/>
      <c r="E64"/>
      <c r="F64"/>
      <c r="G64"/>
      <c r="H64"/>
      <c r="I64"/>
      <c r="J64"/>
      <c r="K64"/>
      <c r="L64"/>
      <c r="M64"/>
      <c r="N64"/>
      <c r="O64"/>
      <c r="P64"/>
      <c r="Q64"/>
      <c r="R64"/>
      <c r="S64"/>
      <c r="T64"/>
    </row>
    <row r="65" spans="1:20" ht="11.45" customHeight="1" x14ac:dyDescent="0.25">
      <c r="A65"/>
      <c r="B65"/>
      <c r="C65"/>
      <c r="D65"/>
      <c r="E65"/>
      <c r="F65"/>
      <c r="G65"/>
      <c r="H65"/>
      <c r="I65"/>
      <c r="J65"/>
      <c r="K65"/>
      <c r="L65"/>
      <c r="M65"/>
      <c r="N65"/>
      <c r="O65"/>
      <c r="P65"/>
      <c r="Q65"/>
      <c r="R65"/>
      <c r="S65"/>
      <c r="T65"/>
    </row>
    <row r="66" spans="1:20" ht="11.45" customHeight="1" x14ac:dyDescent="0.25">
      <c r="A66"/>
      <c r="B66"/>
      <c r="C66"/>
      <c r="D66"/>
      <c r="E66"/>
      <c r="F66"/>
      <c r="G66"/>
      <c r="H66"/>
      <c r="I66"/>
      <c r="J66"/>
      <c r="K66"/>
      <c r="L66"/>
      <c r="M66"/>
      <c r="N66"/>
      <c r="O66"/>
      <c r="P66"/>
      <c r="Q66"/>
      <c r="R66"/>
      <c r="S66"/>
      <c r="T66"/>
    </row>
    <row r="67" spans="1:20" ht="11.45" customHeight="1" x14ac:dyDescent="0.25">
      <c r="A67"/>
      <c r="B67"/>
      <c r="C67"/>
      <c r="D67"/>
      <c r="E67"/>
      <c r="F67"/>
      <c r="G67"/>
      <c r="H67"/>
      <c r="I67"/>
      <c r="J67"/>
      <c r="K67"/>
      <c r="L67"/>
      <c r="M67"/>
      <c r="N67"/>
      <c r="O67"/>
      <c r="P67"/>
      <c r="Q67"/>
      <c r="R67"/>
      <c r="S67"/>
      <c r="T67"/>
    </row>
    <row r="68" spans="1:20" ht="11.45" customHeight="1" x14ac:dyDescent="0.25">
      <c r="A68"/>
      <c r="B68"/>
      <c r="C68"/>
      <c r="D68"/>
      <c r="E68"/>
      <c r="F68"/>
      <c r="G68"/>
      <c r="H68"/>
      <c r="I68"/>
      <c r="J68"/>
      <c r="K68"/>
      <c r="L68"/>
      <c r="M68"/>
      <c r="N68"/>
      <c r="O68"/>
      <c r="P68"/>
      <c r="Q68"/>
      <c r="R68"/>
      <c r="S68"/>
      <c r="T68"/>
    </row>
    <row r="69" spans="1:20" ht="11.45" customHeight="1" x14ac:dyDescent="0.25">
      <c r="A69"/>
      <c r="B69"/>
      <c r="C69"/>
      <c r="D69"/>
      <c r="E69"/>
      <c r="F69"/>
      <c r="G69"/>
      <c r="H69"/>
      <c r="I69"/>
      <c r="J69"/>
      <c r="K69"/>
      <c r="L69"/>
      <c r="M69"/>
      <c r="N69"/>
      <c r="O69"/>
      <c r="P69"/>
      <c r="Q69"/>
      <c r="R69"/>
      <c r="S69"/>
      <c r="T69"/>
    </row>
    <row r="70" spans="1:20" ht="11.45" customHeight="1" x14ac:dyDescent="0.25">
      <c r="A70"/>
      <c r="B70"/>
      <c r="C70"/>
      <c r="D70"/>
      <c r="E70"/>
      <c r="F70"/>
      <c r="G70"/>
      <c r="H70"/>
      <c r="I70"/>
      <c r="J70"/>
      <c r="K70"/>
      <c r="L70"/>
      <c r="M70"/>
      <c r="N70"/>
      <c r="O70"/>
      <c r="P70"/>
      <c r="Q70"/>
      <c r="R70"/>
      <c r="S70"/>
      <c r="T70"/>
    </row>
    <row r="71" spans="1:20" ht="11.45" customHeight="1" x14ac:dyDescent="0.25">
      <c r="A71"/>
      <c r="B71"/>
      <c r="C71"/>
      <c r="D71"/>
      <c r="E71"/>
      <c r="F71"/>
      <c r="G71"/>
      <c r="H71"/>
      <c r="I71"/>
      <c r="J71"/>
      <c r="K71"/>
      <c r="L71"/>
      <c r="M71"/>
      <c r="N71"/>
      <c r="O71"/>
      <c r="P71"/>
      <c r="Q71"/>
      <c r="R71"/>
      <c r="S71"/>
      <c r="T71"/>
    </row>
    <row r="72" spans="1:20" ht="11.45" customHeight="1" x14ac:dyDescent="0.25">
      <c r="A72"/>
      <c r="B72"/>
      <c r="C72"/>
      <c r="D72"/>
      <c r="E72"/>
      <c r="F72"/>
      <c r="G72"/>
      <c r="H72"/>
      <c r="I72"/>
      <c r="J72"/>
      <c r="K72"/>
      <c r="L72"/>
      <c r="M72"/>
      <c r="N72"/>
      <c r="O72"/>
      <c r="P72"/>
      <c r="Q72"/>
      <c r="R72"/>
      <c r="S72"/>
      <c r="T72"/>
    </row>
    <row r="73" spans="1:20" ht="11.45" customHeight="1" x14ac:dyDescent="0.25">
      <c r="A73"/>
      <c r="B73"/>
      <c r="C73"/>
      <c r="D73"/>
      <c r="E73"/>
      <c r="F73"/>
      <c r="G73"/>
      <c r="H73"/>
      <c r="I73"/>
      <c r="J73"/>
      <c r="K73"/>
      <c r="L73"/>
      <c r="M73"/>
      <c r="N73"/>
      <c r="O73"/>
      <c r="P73"/>
      <c r="Q73"/>
      <c r="R73"/>
      <c r="S73"/>
      <c r="T73"/>
    </row>
    <row r="74" spans="1:20" ht="11.45" customHeight="1" x14ac:dyDescent="0.25">
      <c r="A74"/>
      <c r="B74"/>
      <c r="C74"/>
      <c r="D74"/>
      <c r="E74"/>
      <c r="F74"/>
      <c r="G74"/>
      <c r="H74"/>
      <c r="I74"/>
      <c r="J74"/>
      <c r="K74"/>
      <c r="L74"/>
      <c r="M74"/>
      <c r="N74"/>
      <c r="O74"/>
      <c r="P74"/>
      <c r="Q74"/>
      <c r="R74"/>
      <c r="S74"/>
      <c r="T74"/>
    </row>
    <row r="75" spans="1:20" ht="11.45" customHeight="1" x14ac:dyDescent="0.25">
      <c r="A75"/>
      <c r="B75"/>
      <c r="C75"/>
      <c r="D75"/>
      <c r="E75"/>
      <c r="F75"/>
      <c r="G75"/>
      <c r="H75"/>
      <c r="I75"/>
      <c r="J75"/>
      <c r="K75"/>
      <c r="L75"/>
      <c r="M75"/>
      <c r="N75"/>
      <c r="O75"/>
      <c r="P75"/>
      <c r="Q75"/>
      <c r="R75"/>
      <c r="S75"/>
      <c r="T75"/>
    </row>
    <row r="76" spans="1:20" ht="11.45" customHeight="1" x14ac:dyDescent="0.25">
      <c r="A76"/>
      <c r="B76"/>
      <c r="C76"/>
      <c r="D76"/>
      <c r="E76"/>
      <c r="F76"/>
      <c r="G76"/>
      <c r="H76"/>
      <c r="I76"/>
      <c r="J76"/>
      <c r="K76"/>
      <c r="L76"/>
      <c r="M76"/>
      <c r="N76"/>
      <c r="O76"/>
      <c r="P76"/>
      <c r="Q76"/>
      <c r="R76"/>
      <c r="S76"/>
      <c r="T76"/>
    </row>
    <row r="77" spans="1:20" ht="11.45" customHeight="1" x14ac:dyDescent="0.25">
      <c r="A77"/>
      <c r="B77"/>
      <c r="C77"/>
      <c r="D77"/>
      <c r="E77"/>
      <c r="F77"/>
      <c r="G77"/>
      <c r="H77"/>
      <c r="I77"/>
      <c r="J77"/>
      <c r="K77"/>
      <c r="L77"/>
      <c r="M77"/>
      <c r="N77"/>
      <c r="O77"/>
      <c r="P77"/>
      <c r="Q77"/>
      <c r="R77"/>
      <c r="S77"/>
      <c r="T77"/>
    </row>
    <row r="78" spans="1:20" ht="11.45" customHeight="1" x14ac:dyDescent="0.25">
      <c r="A78"/>
      <c r="B78"/>
      <c r="C78"/>
      <c r="D78"/>
      <c r="E78"/>
      <c r="F78"/>
      <c r="G78"/>
      <c r="H78"/>
      <c r="I78"/>
      <c r="J78"/>
      <c r="K78"/>
      <c r="L78"/>
      <c r="M78"/>
      <c r="N78"/>
      <c r="O78"/>
      <c r="P78"/>
      <c r="Q78"/>
      <c r="R78"/>
      <c r="S78"/>
      <c r="T78"/>
    </row>
    <row r="79" spans="1:20" ht="11.45" customHeight="1" x14ac:dyDescent="0.25">
      <c r="A79"/>
      <c r="B79"/>
      <c r="C79"/>
      <c r="D79"/>
      <c r="E79"/>
      <c r="F79"/>
      <c r="G79"/>
      <c r="H79"/>
      <c r="I79"/>
      <c r="J79"/>
      <c r="K79"/>
      <c r="L79"/>
      <c r="M79"/>
      <c r="N79"/>
      <c r="O79"/>
      <c r="P79"/>
      <c r="Q79"/>
      <c r="R79"/>
      <c r="S79"/>
      <c r="T79"/>
    </row>
    <row r="80" spans="1:20" ht="11.45" customHeight="1" x14ac:dyDescent="0.25">
      <c r="A80"/>
      <c r="B80"/>
      <c r="C80"/>
      <c r="D80"/>
      <c r="E80"/>
      <c r="F80"/>
      <c r="G80"/>
      <c r="H80"/>
      <c r="I80"/>
      <c r="J80"/>
      <c r="K80"/>
      <c r="L80"/>
      <c r="M80"/>
      <c r="N80"/>
      <c r="O80"/>
      <c r="P80"/>
      <c r="Q80"/>
      <c r="R80"/>
      <c r="S80"/>
      <c r="T80"/>
    </row>
    <row r="81" spans="1:20" ht="11.45" customHeight="1" x14ac:dyDescent="0.25">
      <c r="A81"/>
      <c r="B81"/>
      <c r="C81"/>
      <c r="D81"/>
      <c r="E81"/>
      <c r="F81"/>
      <c r="G81"/>
      <c r="H81"/>
      <c r="I81"/>
      <c r="J81"/>
      <c r="K81"/>
      <c r="L81"/>
      <c r="M81"/>
      <c r="N81"/>
      <c r="O81"/>
      <c r="P81"/>
      <c r="Q81"/>
      <c r="R81"/>
      <c r="S81"/>
      <c r="T81"/>
    </row>
    <row r="82" spans="1:20" ht="11.45" customHeight="1" x14ac:dyDescent="0.25">
      <c r="A82"/>
      <c r="B82"/>
      <c r="C82"/>
      <c r="D82"/>
      <c r="E82"/>
      <c r="F82"/>
      <c r="G82"/>
      <c r="H82"/>
      <c r="I82"/>
      <c r="J82"/>
      <c r="K82"/>
      <c r="L82"/>
      <c r="M82"/>
      <c r="N82"/>
      <c r="O82"/>
      <c r="P82"/>
      <c r="Q82"/>
      <c r="R82"/>
      <c r="S82"/>
      <c r="T82"/>
    </row>
    <row r="83" spans="1:20" ht="11.45" customHeight="1" x14ac:dyDescent="0.25">
      <c r="A83"/>
      <c r="B83"/>
      <c r="C83"/>
      <c r="D83"/>
      <c r="E83"/>
      <c r="F83"/>
      <c r="G83"/>
      <c r="H83"/>
      <c r="I83"/>
      <c r="J83"/>
      <c r="K83"/>
      <c r="L83"/>
      <c r="M83"/>
      <c r="N83"/>
      <c r="O83"/>
      <c r="P83"/>
      <c r="Q83"/>
      <c r="R83"/>
      <c r="S83"/>
      <c r="T83"/>
    </row>
    <row r="84" spans="1:20" ht="11.45" customHeight="1" x14ac:dyDescent="0.25">
      <c r="A84"/>
      <c r="B84"/>
      <c r="C84"/>
      <c r="D84"/>
      <c r="E84"/>
      <c r="F84"/>
      <c r="G84"/>
      <c r="H84"/>
      <c r="I84"/>
      <c r="J84"/>
      <c r="K84"/>
      <c r="L84"/>
      <c r="M84"/>
      <c r="N84"/>
      <c r="O84"/>
      <c r="P84"/>
      <c r="Q84"/>
      <c r="R84"/>
      <c r="S84"/>
      <c r="T84"/>
    </row>
    <row r="85" spans="1:20" ht="11.45" customHeight="1" x14ac:dyDescent="0.25">
      <c r="A85"/>
      <c r="B85"/>
      <c r="C85"/>
      <c r="D85"/>
      <c r="E85"/>
      <c r="F85"/>
      <c r="G85"/>
      <c r="H85"/>
      <c r="I85"/>
      <c r="J85"/>
      <c r="K85"/>
      <c r="L85"/>
      <c r="M85"/>
      <c r="N85"/>
      <c r="O85"/>
      <c r="P85"/>
      <c r="Q85"/>
      <c r="R85"/>
      <c r="S85"/>
      <c r="T85"/>
    </row>
    <row r="86" spans="1:20" ht="11.45" customHeight="1" x14ac:dyDescent="0.25">
      <c r="A86"/>
      <c r="B86"/>
      <c r="C86"/>
      <c r="D86"/>
      <c r="E86"/>
      <c r="F86"/>
      <c r="G86"/>
      <c r="H86"/>
      <c r="I86"/>
      <c r="J86"/>
      <c r="K86"/>
      <c r="L86"/>
      <c r="M86"/>
      <c r="N86"/>
      <c r="O86"/>
      <c r="P86"/>
      <c r="Q86"/>
      <c r="R86"/>
      <c r="S86"/>
      <c r="T86"/>
    </row>
    <row r="87" spans="1:20" ht="11.45" customHeight="1" x14ac:dyDescent="0.25">
      <c r="A87"/>
      <c r="B87"/>
      <c r="C87"/>
      <c r="D87"/>
      <c r="E87"/>
      <c r="F87"/>
      <c r="G87"/>
      <c r="H87"/>
      <c r="I87"/>
      <c r="J87"/>
      <c r="K87"/>
      <c r="L87"/>
      <c r="M87"/>
      <c r="N87"/>
      <c r="O87"/>
      <c r="P87"/>
      <c r="Q87"/>
      <c r="R87"/>
      <c r="S87"/>
      <c r="T87"/>
    </row>
    <row r="88" spans="1:20" ht="11.45" customHeight="1" x14ac:dyDescent="0.25">
      <c r="A88"/>
      <c r="B88"/>
      <c r="C88"/>
      <c r="D88"/>
      <c r="E88"/>
      <c r="F88"/>
      <c r="G88"/>
      <c r="H88"/>
      <c r="I88"/>
      <c r="J88"/>
      <c r="K88"/>
      <c r="L88"/>
      <c r="M88"/>
      <c r="N88"/>
      <c r="O88"/>
      <c r="P88"/>
      <c r="Q88"/>
      <c r="R88"/>
      <c r="S88"/>
      <c r="T88"/>
    </row>
    <row r="89" spans="1:20" ht="11.45" customHeight="1" x14ac:dyDescent="0.25">
      <c r="A89"/>
      <c r="B89"/>
      <c r="C89"/>
      <c r="D89"/>
      <c r="E89"/>
      <c r="F89"/>
      <c r="G89"/>
      <c r="H89"/>
      <c r="I89"/>
      <c r="J89"/>
      <c r="K89"/>
      <c r="L89"/>
      <c r="M89"/>
      <c r="N89"/>
      <c r="O89"/>
      <c r="P89"/>
      <c r="Q89"/>
      <c r="R89"/>
      <c r="S89"/>
      <c r="T89"/>
    </row>
    <row r="90" spans="1:20" ht="11.45" customHeight="1" x14ac:dyDescent="0.25">
      <c r="A90"/>
      <c r="B90"/>
      <c r="C90"/>
      <c r="D90"/>
      <c r="E90"/>
      <c r="F90"/>
      <c r="G90"/>
      <c r="H90"/>
      <c r="I90"/>
      <c r="J90"/>
      <c r="K90"/>
      <c r="L90"/>
      <c r="M90"/>
      <c r="N90"/>
      <c r="O90"/>
      <c r="P90"/>
      <c r="Q90"/>
      <c r="R90"/>
      <c r="S90"/>
      <c r="T90"/>
    </row>
    <row r="91" spans="1:20" ht="11.45" customHeight="1" x14ac:dyDescent="0.25">
      <c r="A91"/>
      <c r="B91"/>
      <c r="C91"/>
      <c r="D91"/>
      <c r="E91"/>
      <c r="F91"/>
      <c r="G91"/>
      <c r="H91"/>
      <c r="I91"/>
      <c r="J91"/>
      <c r="K91"/>
      <c r="L91"/>
      <c r="M91"/>
      <c r="N91"/>
      <c r="O91"/>
      <c r="P91"/>
      <c r="Q91"/>
      <c r="R91"/>
      <c r="S91"/>
      <c r="T91"/>
    </row>
    <row r="92" spans="1:20" ht="11.45" customHeight="1" x14ac:dyDescent="0.25">
      <c r="A92"/>
      <c r="B92"/>
      <c r="C92"/>
      <c r="D92"/>
      <c r="E92"/>
      <c r="F92"/>
      <c r="G92"/>
      <c r="H92"/>
      <c r="I92"/>
      <c r="J92"/>
      <c r="K92"/>
      <c r="L92"/>
      <c r="M92"/>
      <c r="N92"/>
      <c r="O92"/>
      <c r="P92"/>
      <c r="Q92"/>
      <c r="R92"/>
      <c r="S92"/>
      <c r="T92"/>
    </row>
    <row r="93" spans="1:20" ht="11.45" customHeight="1" x14ac:dyDescent="0.25">
      <c r="A93"/>
      <c r="B93"/>
      <c r="C93"/>
      <c r="D93"/>
      <c r="E93"/>
      <c r="F93"/>
      <c r="G93"/>
      <c r="H93"/>
      <c r="I93"/>
      <c r="J93"/>
      <c r="K93"/>
      <c r="L93"/>
      <c r="M93"/>
      <c r="N93"/>
      <c r="O93"/>
      <c r="P93"/>
      <c r="Q93"/>
      <c r="R93"/>
      <c r="S93"/>
      <c r="T93"/>
    </row>
    <row r="94" spans="1:20" ht="11.45" customHeight="1" x14ac:dyDescent="0.25">
      <c r="A94"/>
      <c r="B94"/>
      <c r="C94"/>
      <c r="D94"/>
      <c r="E94"/>
      <c r="F94"/>
      <c r="G94"/>
      <c r="H94"/>
      <c r="I94"/>
      <c r="J94"/>
      <c r="K94"/>
      <c r="L94"/>
      <c r="M94"/>
      <c r="N94"/>
      <c r="O94"/>
      <c r="P94"/>
      <c r="Q94"/>
      <c r="R94"/>
      <c r="S94"/>
      <c r="T94"/>
    </row>
    <row r="95" spans="1:20" ht="11.45" customHeight="1" x14ac:dyDescent="0.25">
      <c r="A95"/>
      <c r="B95"/>
      <c r="C95"/>
      <c r="D95"/>
      <c r="E95"/>
      <c r="F95"/>
      <c r="G95"/>
      <c r="H95"/>
      <c r="I95"/>
      <c r="J95"/>
      <c r="K95"/>
      <c r="L95"/>
      <c r="M95"/>
      <c r="N95"/>
      <c r="O95"/>
      <c r="P95"/>
      <c r="Q95"/>
      <c r="R95"/>
      <c r="S95"/>
      <c r="T95"/>
    </row>
    <row r="96" spans="1:20" ht="11.45" customHeight="1" x14ac:dyDescent="0.25">
      <c r="A96"/>
      <c r="B96"/>
      <c r="C96"/>
      <c r="D96"/>
      <c r="E96"/>
      <c r="F96"/>
      <c r="G96"/>
      <c r="H96"/>
      <c r="I96"/>
      <c r="J96"/>
      <c r="K96"/>
      <c r="L96"/>
      <c r="M96"/>
      <c r="N96"/>
      <c r="O96"/>
      <c r="P96"/>
      <c r="Q96"/>
      <c r="R96"/>
      <c r="S96"/>
      <c r="T96"/>
    </row>
    <row r="97" spans="1:20" ht="11.45" customHeight="1" x14ac:dyDescent="0.25">
      <c r="A97"/>
      <c r="B97"/>
      <c r="C97"/>
      <c r="D97"/>
      <c r="E97"/>
      <c r="F97"/>
      <c r="G97"/>
      <c r="H97"/>
      <c r="I97"/>
      <c r="J97"/>
      <c r="K97"/>
      <c r="L97"/>
      <c r="M97"/>
      <c r="N97"/>
      <c r="O97"/>
      <c r="P97"/>
      <c r="Q97"/>
      <c r="R97"/>
      <c r="S97"/>
      <c r="T97"/>
    </row>
    <row r="98" spans="1:20" ht="11.45" customHeight="1" x14ac:dyDescent="0.25">
      <c r="A98"/>
      <c r="B98"/>
      <c r="C98"/>
      <c r="D98"/>
      <c r="E98"/>
      <c r="F98"/>
      <c r="G98"/>
      <c r="H98"/>
      <c r="I98"/>
      <c r="J98"/>
      <c r="K98"/>
      <c r="L98"/>
      <c r="M98"/>
      <c r="N98"/>
      <c r="O98"/>
      <c r="P98"/>
      <c r="Q98"/>
      <c r="R98"/>
      <c r="S98"/>
      <c r="T98"/>
    </row>
    <row r="99" spans="1:20" ht="11.45" customHeight="1" x14ac:dyDescent="0.25">
      <c r="A99"/>
      <c r="B99"/>
      <c r="C99"/>
      <c r="D99"/>
      <c r="E99"/>
      <c r="F99"/>
      <c r="G99"/>
      <c r="H99"/>
      <c r="I99"/>
      <c r="J99"/>
      <c r="K99"/>
      <c r="L99"/>
      <c r="M99"/>
      <c r="N99"/>
      <c r="O99"/>
      <c r="P99"/>
      <c r="Q99"/>
      <c r="R99"/>
      <c r="S99"/>
      <c r="T99"/>
    </row>
    <row r="100" spans="1:20" ht="11.45" customHeight="1" x14ac:dyDescent="0.25">
      <c r="A100"/>
      <c r="B100"/>
      <c r="C100"/>
      <c r="D100"/>
      <c r="E100"/>
      <c r="F100"/>
      <c r="G100"/>
      <c r="H100"/>
      <c r="I100"/>
      <c r="J100"/>
      <c r="K100"/>
      <c r="L100"/>
      <c r="M100"/>
      <c r="N100"/>
      <c r="O100"/>
      <c r="P100"/>
      <c r="Q100"/>
      <c r="R100"/>
      <c r="S100"/>
      <c r="T100"/>
    </row>
    <row r="101" spans="1:20" ht="11.45" customHeight="1" x14ac:dyDescent="0.25">
      <c r="A101"/>
      <c r="B101"/>
      <c r="C101"/>
      <c r="D101"/>
      <c r="E101"/>
      <c r="F101"/>
      <c r="G101"/>
      <c r="H101"/>
      <c r="I101"/>
      <c r="J101"/>
      <c r="K101"/>
      <c r="L101"/>
      <c r="M101"/>
      <c r="N101"/>
      <c r="O101"/>
      <c r="P101"/>
      <c r="Q101"/>
      <c r="R101"/>
      <c r="S101"/>
      <c r="T101"/>
    </row>
    <row r="102" spans="1:20" ht="11.45" customHeight="1" x14ac:dyDescent="0.25">
      <c r="A102"/>
      <c r="B102"/>
      <c r="C102"/>
      <c r="D102"/>
      <c r="E102"/>
      <c r="F102"/>
      <c r="G102"/>
      <c r="H102"/>
      <c r="I102"/>
      <c r="J102"/>
      <c r="K102"/>
      <c r="L102"/>
      <c r="M102"/>
      <c r="N102"/>
      <c r="O102"/>
      <c r="P102"/>
      <c r="Q102"/>
      <c r="R102"/>
      <c r="S102"/>
      <c r="T102"/>
    </row>
    <row r="103" spans="1:20" ht="11.45" customHeight="1" x14ac:dyDescent="0.25">
      <c r="A103"/>
      <c r="B103"/>
      <c r="C103"/>
      <c r="D103"/>
      <c r="E103"/>
      <c r="F103"/>
      <c r="G103"/>
      <c r="H103"/>
      <c r="I103"/>
      <c r="J103"/>
      <c r="K103"/>
      <c r="L103"/>
      <c r="M103"/>
      <c r="N103"/>
      <c r="O103"/>
      <c r="P103"/>
      <c r="Q103"/>
      <c r="R103"/>
      <c r="S103"/>
      <c r="T103"/>
    </row>
    <row r="104" spans="1:20" ht="11.45" customHeight="1" x14ac:dyDescent="0.25">
      <c r="A104"/>
      <c r="B104"/>
      <c r="C104"/>
      <c r="D104"/>
      <c r="E104"/>
      <c r="F104"/>
      <c r="G104"/>
      <c r="H104"/>
      <c r="I104"/>
      <c r="J104"/>
      <c r="K104"/>
      <c r="L104"/>
      <c r="M104"/>
      <c r="N104"/>
      <c r="O104"/>
      <c r="P104"/>
      <c r="Q104"/>
      <c r="R104"/>
      <c r="S104"/>
      <c r="T104"/>
    </row>
    <row r="105" spans="1:20" ht="11.45" customHeight="1" x14ac:dyDescent="0.25">
      <c r="A105"/>
      <c r="B105"/>
      <c r="C105"/>
      <c r="D105"/>
      <c r="E105"/>
      <c r="F105"/>
      <c r="G105"/>
      <c r="H105"/>
      <c r="I105"/>
      <c r="J105"/>
      <c r="K105"/>
      <c r="L105"/>
      <c r="M105"/>
      <c r="N105"/>
      <c r="O105"/>
      <c r="P105"/>
      <c r="Q105"/>
      <c r="R105"/>
      <c r="S105"/>
      <c r="T105"/>
    </row>
    <row r="106" spans="1:20" ht="11.45" customHeight="1" x14ac:dyDescent="0.25">
      <c r="A106"/>
      <c r="B106"/>
      <c r="C106"/>
      <c r="D106"/>
      <c r="E106"/>
      <c r="F106"/>
      <c r="G106"/>
      <c r="H106"/>
      <c r="I106"/>
      <c r="J106"/>
      <c r="K106"/>
      <c r="L106"/>
      <c r="M106"/>
      <c r="N106"/>
      <c r="O106"/>
      <c r="P106"/>
      <c r="Q106"/>
      <c r="R106"/>
      <c r="S106"/>
      <c r="T106"/>
    </row>
    <row r="107" spans="1:20" ht="11.45" customHeight="1" x14ac:dyDescent="0.25">
      <c r="A107"/>
      <c r="B107"/>
      <c r="C107"/>
      <c r="D107"/>
      <c r="E107"/>
      <c r="F107"/>
      <c r="G107"/>
      <c r="H107"/>
      <c r="I107"/>
      <c r="J107"/>
      <c r="K107"/>
      <c r="L107"/>
      <c r="M107"/>
      <c r="N107"/>
      <c r="O107"/>
      <c r="P107"/>
      <c r="Q107"/>
      <c r="R107"/>
      <c r="S107"/>
      <c r="T107"/>
    </row>
    <row r="108" spans="1:20" ht="11.45" customHeight="1" x14ac:dyDescent="0.25">
      <c r="A108"/>
      <c r="B108"/>
      <c r="C108"/>
      <c r="D108"/>
      <c r="E108"/>
      <c r="F108"/>
      <c r="G108"/>
      <c r="H108"/>
      <c r="I108"/>
      <c r="J108"/>
      <c r="K108"/>
      <c r="L108"/>
      <c r="M108"/>
      <c r="N108"/>
      <c r="O108"/>
      <c r="P108"/>
      <c r="Q108"/>
      <c r="R108"/>
      <c r="S108"/>
      <c r="T108"/>
    </row>
    <row r="109" spans="1:20" ht="11.45" customHeight="1" x14ac:dyDescent="0.25">
      <c r="A109"/>
      <c r="B109"/>
      <c r="C109"/>
      <c r="D109"/>
      <c r="E109"/>
      <c r="F109"/>
      <c r="G109"/>
      <c r="H109"/>
      <c r="I109"/>
      <c r="J109"/>
      <c r="K109"/>
      <c r="L109"/>
      <c r="M109"/>
      <c r="N109"/>
      <c r="O109"/>
      <c r="P109"/>
      <c r="Q109"/>
      <c r="R109"/>
      <c r="S109"/>
      <c r="T109"/>
    </row>
    <row r="110" spans="1:20" ht="11.45" customHeight="1" x14ac:dyDescent="0.25">
      <c r="A110"/>
      <c r="B110"/>
      <c r="C110"/>
      <c r="D110"/>
      <c r="E110"/>
      <c r="F110"/>
      <c r="G110"/>
      <c r="H110"/>
      <c r="I110"/>
      <c r="J110"/>
      <c r="K110"/>
      <c r="L110"/>
      <c r="M110"/>
      <c r="N110"/>
      <c r="O110"/>
      <c r="P110"/>
      <c r="Q110"/>
      <c r="R110"/>
      <c r="S110"/>
      <c r="T110"/>
    </row>
    <row r="111" spans="1:20" ht="11.45" customHeight="1" x14ac:dyDescent="0.25">
      <c r="A111"/>
      <c r="B111"/>
      <c r="C111"/>
      <c r="D111"/>
      <c r="E111"/>
      <c r="F111"/>
      <c r="G111"/>
      <c r="H111"/>
      <c r="I111"/>
      <c r="J111"/>
      <c r="K111"/>
      <c r="L111"/>
      <c r="M111"/>
      <c r="N111"/>
      <c r="O111"/>
      <c r="P111"/>
      <c r="Q111"/>
      <c r="R111"/>
      <c r="S111"/>
      <c r="T111"/>
    </row>
    <row r="112" spans="1:20" ht="11.45" customHeight="1" x14ac:dyDescent="0.25">
      <c r="A112"/>
      <c r="B112"/>
      <c r="C112"/>
      <c r="D112"/>
      <c r="E112"/>
      <c r="F112"/>
      <c r="G112"/>
      <c r="H112"/>
      <c r="I112"/>
      <c r="J112"/>
      <c r="K112"/>
      <c r="L112"/>
      <c r="M112"/>
      <c r="N112"/>
      <c r="O112"/>
      <c r="P112"/>
      <c r="Q112"/>
      <c r="R112"/>
      <c r="S112"/>
      <c r="T112"/>
    </row>
    <row r="113" spans="1:20" ht="11.45" customHeight="1" x14ac:dyDescent="0.25">
      <c r="A113"/>
      <c r="B113"/>
      <c r="C113"/>
      <c r="D113"/>
      <c r="E113"/>
      <c r="F113"/>
      <c r="G113"/>
      <c r="H113"/>
      <c r="I113"/>
      <c r="J113"/>
      <c r="K113"/>
      <c r="L113"/>
      <c r="M113"/>
      <c r="N113"/>
      <c r="O113"/>
      <c r="P113"/>
      <c r="Q113"/>
      <c r="R113"/>
      <c r="S113"/>
      <c r="T113"/>
    </row>
    <row r="114" spans="1:20" ht="11.45" customHeight="1" x14ac:dyDescent="0.25">
      <c r="A114"/>
      <c r="B114"/>
      <c r="C114"/>
      <c r="D114"/>
      <c r="E114"/>
      <c r="F114"/>
      <c r="G114"/>
      <c r="H114"/>
      <c r="I114"/>
      <c r="J114"/>
      <c r="K114"/>
      <c r="L114"/>
      <c r="M114"/>
      <c r="N114"/>
      <c r="O114"/>
      <c r="P114"/>
      <c r="Q114"/>
      <c r="R114"/>
      <c r="S114"/>
      <c r="T114"/>
    </row>
    <row r="115" spans="1:20" ht="11.45" customHeight="1" x14ac:dyDescent="0.25">
      <c r="A115"/>
      <c r="B115"/>
      <c r="C115"/>
      <c r="D115"/>
      <c r="E115"/>
      <c r="F115"/>
      <c r="G115"/>
      <c r="H115"/>
      <c r="I115"/>
      <c r="J115"/>
      <c r="K115"/>
      <c r="L115"/>
      <c r="M115"/>
      <c r="N115"/>
      <c r="O115"/>
      <c r="P115"/>
      <c r="Q115"/>
      <c r="R115"/>
      <c r="S115"/>
      <c r="T115"/>
    </row>
    <row r="116" spans="1:20" ht="11.45" customHeight="1" x14ac:dyDescent="0.25">
      <c r="A116"/>
      <c r="B116"/>
      <c r="C116"/>
      <c r="D116"/>
      <c r="E116"/>
      <c r="F116"/>
      <c r="G116"/>
      <c r="H116"/>
      <c r="I116"/>
      <c r="J116"/>
      <c r="K116"/>
      <c r="L116"/>
      <c r="M116"/>
      <c r="N116"/>
      <c r="O116"/>
      <c r="P116"/>
      <c r="Q116"/>
      <c r="R116"/>
      <c r="S116"/>
      <c r="T116"/>
    </row>
    <row r="117" spans="1:20" ht="11.45" customHeight="1" x14ac:dyDescent="0.25">
      <c r="A117"/>
      <c r="B117"/>
      <c r="C117"/>
      <c r="D117"/>
      <c r="E117"/>
      <c r="F117"/>
      <c r="G117"/>
      <c r="H117"/>
      <c r="I117"/>
      <c r="J117"/>
      <c r="K117"/>
      <c r="L117"/>
      <c r="M117"/>
      <c r="N117"/>
      <c r="O117"/>
      <c r="P117"/>
      <c r="Q117"/>
      <c r="R117"/>
      <c r="S117"/>
      <c r="T117"/>
    </row>
    <row r="118" spans="1:20" ht="11.45" customHeight="1" x14ac:dyDescent="0.25">
      <c r="A118"/>
      <c r="B118"/>
      <c r="C118"/>
      <c r="D118"/>
      <c r="E118"/>
      <c r="F118"/>
      <c r="G118"/>
      <c r="H118"/>
      <c r="I118"/>
      <c r="J118"/>
      <c r="K118"/>
      <c r="L118"/>
      <c r="M118"/>
      <c r="N118"/>
      <c r="O118"/>
      <c r="P118"/>
      <c r="Q118"/>
      <c r="R118"/>
      <c r="S118"/>
      <c r="T118"/>
    </row>
    <row r="119" spans="1:20" ht="11.45" customHeight="1" x14ac:dyDescent="0.25">
      <c r="A119"/>
      <c r="B119"/>
      <c r="C119"/>
      <c r="D119"/>
      <c r="E119"/>
      <c r="F119"/>
      <c r="G119"/>
      <c r="H119"/>
      <c r="I119"/>
      <c r="J119"/>
      <c r="K119"/>
      <c r="L119"/>
      <c r="M119"/>
      <c r="N119"/>
      <c r="O119"/>
      <c r="P119"/>
      <c r="Q119"/>
      <c r="R119"/>
      <c r="S119"/>
      <c r="T119"/>
    </row>
    <row r="120" spans="1:20" ht="11.45" customHeight="1" x14ac:dyDescent="0.25">
      <c r="A120"/>
      <c r="B120"/>
      <c r="C120"/>
      <c r="D120"/>
      <c r="E120"/>
      <c r="F120"/>
      <c r="G120"/>
      <c r="H120"/>
      <c r="I120"/>
      <c r="J120"/>
      <c r="K120"/>
      <c r="L120"/>
      <c r="M120"/>
      <c r="N120"/>
      <c r="O120"/>
      <c r="P120"/>
      <c r="Q120"/>
      <c r="R120"/>
      <c r="S120"/>
      <c r="T120"/>
    </row>
    <row r="121" spans="1:20" ht="11.45" customHeight="1" x14ac:dyDescent="0.25">
      <c r="A121"/>
      <c r="B121"/>
      <c r="C121"/>
      <c r="D121"/>
      <c r="E121"/>
      <c r="F121"/>
      <c r="G121"/>
      <c r="H121"/>
      <c r="I121"/>
      <c r="J121"/>
      <c r="K121"/>
      <c r="L121"/>
      <c r="M121"/>
      <c r="N121"/>
      <c r="O121"/>
      <c r="P121"/>
      <c r="Q121"/>
      <c r="R121"/>
      <c r="S121"/>
      <c r="T121"/>
    </row>
    <row r="122" spans="1:20" ht="11.45" customHeight="1" x14ac:dyDescent="0.25">
      <c r="A122"/>
      <c r="B122"/>
      <c r="C122"/>
      <c r="D122"/>
      <c r="E122"/>
      <c r="F122"/>
      <c r="G122"/>
      <c r="H122"/>
      <c r="I122"/>
      <c r="J122"/>
      <c r="K122"/>
      <c r="L122"/>
      <c r="M122"/>
      <c r="N122"/>
      <c r="O122"/>
      <c r="P122"/>
      <c r="Q122"/>
      <c r="R122"/>
      <c r="S122"/>
      <c r="T122"/>
    </row>
    <row r="123" spans="1:20" ht="11.45" customHeight="1" x14ac:dyDescent="0.25">
      <c r="A123"/>
      <c r="B123"/>
      <c r="C123"/>
      <c r="D123"/>
      <c r="E123"/>
      <c r="F123"/>
      <c r="G123"/>
      <c r="H123"/>
      <c r="I123"/>
      <c r="J123"/>
      <c r="K123"/>
      <c r="L123"/>
      <c r="M123"/>
      <c r="N123"/>
      <c r="O123"/>
      <c r="P123"/>
      <c r="Q123"/>
      <c r="R123"/>
      <c r="S123"/>
      <c r="T123"/>
    </row>
    <row r="124" spans="1:20" ht="11.45" customHeight="1" x14ac:dyDescent="0.25">
      <c r="A124"/>
      <c r="B124"/>
      <c r="C124"/>
      <c r="D124"/>
      <c r="E124"/>
      <c r="F124"/>
      <c r="G124"/>
      <c r="H124"/>
      <c r="I124"/>
      <c r="J124"/>
      <c r="K124"/>
      <c r="L124"/>
      <c r="M124"/>
      <c r="N124"/>
      <c r="O124"/>
      <c r="P124"/>
      <c r="Q124"/>
      <c r="R124"/>
      <c r="S124"/>
      <c r="T124"/>
    </row>
    <row r="125" spans="1:20" ht="11.45" customHeight="1" x14ac:dyDescent="0.25">
      <c r="A125"/>
      <c r="B125"/>
      <c r="C125"/>
      <c r="D125"/>
      <c r="E125"/>
      <c r="F125"/>
      <c r="G125"/>
      <c r="H125"/>
      <c r="I125"/>
      <c r="J125"/>
      <c r="K125"/>
      <c r="L125"/>
      <c r="M125"/>
      <c r="N125"/>
      <c r="O125"/>
      <c r="P125"/>
      <c r="Q125"/>
      <c r="R125"/>
      <c r="S125"/>
      <c r="T125"/>
    </row>
    <row r="126" spans="1:20" ht="11.45" customHeight="1" x14ac:dyDescent="0.25">
      <c r="A126"/>
      <c r="B126"/>
      <c r="C126"/>
      <c r="D126"/>
      <c r="E126"/>
      <c r="F126"/>
      <c r="G126"/>
      <c r="H126"/>
      <c r="I126"/>
      <c r="J126"/>
      <c r="K126"/>
      <c r="L126"/>
      <c r="M126"/>
      <c r="N126"/>
      <c r="O126"/>
      <c r="P126"/>
      <c r="Q126"/>
      <c r="R126"/>
      <c r="S126"/>
      <c r="T126"/>
    </row>
    <row r="127" spans="1:20" ht="11.45" customHeight="1" x14ac:dyDescent="0.25">
      <c r="A127"/>
      <c r="B127"/>
      <c r="C127"/>
      <c r="D127"/>
      <c r="E127"/>
      <c r="F127"/>
      <c r="G127"/>
      <c r="H127"/>
      <c r="I127"/>
      <c r="J127"/>
      <c r="K127"/>
      <c r="L127"/>
      <c r="M127"/>
      <c r="N127"/>
      <c r="O127"/>
      <c r="P127"/>
      <c r="Q127"/>
      <c r="R127"/>
      <c r="S127"/>
      <c r="T127"/>
    </row>
    <row r="128" spans="1:20" ht="11.45" customHeight="1" x14ac:dyDescent="0.25">
      <c r="A128"/>
      <c r="B128"/>
      <c r="C128"/>
      <c r="D128"/>
      <c r="E128"/>
      <c r="F128"/>
      <c r="G128"/>
      <c r="H128"/>
      <c r="I128"/>
      <c r="J128"/>
      <c r="K128"/>
      <c r="L128"/>
      <c r="M128"/>
      <c r="N128"/>
      <c r="O128"/>
      <c r="P128"/>
      <c r="Q128"/>
      <c r="R128"/>
      <c r="S128"/>
      <c r="T128"/>
    </row>
    <row r="129" spans="1:20" ht="11.45" customHeight="1" x14ac:dyDescent="0.25">
      <c r="A129"/>
      <c r="B129"/>
      <c r="C129"/>
      <c r="D129"/>
      <c r="E129"/>
      <c r="F129"/>
      <c r="G129"/>
      <c r="H129"/>
      <c r="I129"/>
      <c r="J129"/>
      <c r="K129"/>
      <c r="L129"/>
      <c r="M129"/>
      <c r="N129"/>
      <c r="O129"/>
      <c r="P129"/>
      <c r="Q129"/>
      <c r="R129"/>
      <c r="S129"/>
      <c r="T129"/>
    </row>
    <row r="130" spans="1:20" ht="11.45" customHeight="1" x14ac:dyDescent="0.25">
      <c r="A130"/>
      <c r="B130"/>
      <c r="C130"/>
      <c r="D130"/>
      <c r="E130"/>
      <c r="F130"/>
      <c r="G130"/>
      <c r="H130"/>
      <c r="I130"/>
      <c r="J130"/>
      <c r="K130"/>
      <c r="L130"/>
      <c r="M130"/>
      <c r="N130"/>
      <c r="O130"/>
      <c r="P130"/>
      <c r="Q130"/>
      <c r="R130"/>
      <c r="S130"/>
      <c r="T130"/>
    </row>
    <row r="131" spans="1:20" ht="11.45" customHeight="1" x14ac:dyDescent="0.25">
      <c r="A131"/>
      <c r="B131"/>
      <c r="C131"/>
      <c r="D131"/>
      <c r="E131"/>
      <c r="F131"/>
      <c r="G131"/>
      <c r="H131"/>
      <c r="I131"/>
      <c r="J131"/>
      <c r="K131"/>
      <c r="L131"/>
      <c r="M131"/>
      <c r="N131"/>
      <c r="O131"/>
      <c r="P131"/>
      <c r="Q131"/>
      <c r="R131"/>
      <c r="S131"/>
      <c r="T131"/>
    </row>
    <row r="132" spans="1:20" ht="11.45" customHeight="1" x14ac:dyDescent="0.25">
      <c r="A132"/>
      <c r="B132"/>
      <c r="C132"/>
      <c r="D132"/>
      <c r="E132"/>
      <c r="F132"/>
      <c r="G132"/>
      <c r="H132"/>
      <c r="I132"/>
      <c r="J132"/>
      <c r="K132"/>
      <c r="L132"/>
      <c r="M132"/>
      <c r="N132"/>
      <c r="O132"/>
      <c r="P132"/>
      <c r="Q132"/>
      <c r="R132"/>
      <c r="S132"/>
      <c r="T132"/>
    </row>
    <row r="133" spans="1:20" ht="11.45" customHeight="1" x14ac:dyDescent="0.25">
      <c r="A133"/>
      <c r="B133"/>
      <c r="C133"/>
      <c r="D133"/>
      <c r="E133"/>
      <c r="F133"/>
      <c r="G133"/>
      <c r="H133"/>
      <c r="I133"/>
      <c r="J133"/>
      <c r="K133"/>
      <c r="L133"/>
      <c r="M133"/>
      <c r="N133"/>
      <c r="O133"/>
      <c r="P133"/>
      <c r="Q133"/>
      <c r="R133"/>
      <c r="S133"/>
      <c r="T133"/>
    </row>
    <row r="134" spans="1:20" ht="11.45" customHeight="1" x14ac:dyDescent="0.25">
      <c r="A134"/>
      <c r="B134"/>
      <c r="C134"/>
      <c r="D134"/>
      <c r="E134"/>
      <c r="F134"/>
      <c r="G134"/>
      <c r="H134"/>
      <c r="I134"/>
      <c r="J134"/>
      <c r="K134"/>
      <c r="L134"/>
      <c r="M134"/>
      <c r="N134"/>
      <c r="O134"/>
      <c r="P134"/>
      <c r="Q134"/>
      <c r="R134"/>
      <c r="S134"/>
      <c r="T134"/>
    </row>
    <row r="135" spans="1:20" ht="11.45" customHeight="1" x14ac:dyDescent="0.25">
      <c r="A135"/>
      <c r="B135"/>
      <c r="C135"/>
      <c r="D135"/>
      <c r="E135"/>
      <c r="F135"/>
      <c r="G135"/>
      <c r="H135"/>
      <c r="I135"/>
      <c r="J135"/>
      <c r="K135"/>
      <c r="L135"/>
      <c r="M135"/>
      <c r="N135"/>
      <c r="O135"/>
      <c r="P135"/>
      <c r="Q135"/>
      <c r="R135"/>
      <c r="S135"/>
      <c r="T135"/>
    </row>
    <row r="136" spans="1:20" ht="11.45" customHeight="1" x14ac:dyDescent="0.25">
      <c r="A136"/>
      <c r="B136"/>
      <c r="C136"/>
      <c r="D136"/>
      <c r="E136"/>
      <c r="F136"/>
      <c r="G136"/>
      <c r="H136"/>
      <c r="I136"/>
      <c r="J136"/>
      <c r="K136"/>
      <c r="L136"/>
      <c r="M136"/>
      <c r="N136"/>
      <c r="O136"/>
      <c r="P136"/>
      <c r="Q136"/>
      <c r="R136"/>
      <c r="S136"/>
      <c r="T136"/>
    </row>
    <row r="137" spans="1:20" ht="11.45" customHeight="1" x14ac:dyDescent="0.25">
      <c r="A137"/>
      <c r="B137"/>
      <c r="C137"/>
      <c r="D137"/>
      <c r="E137"/>
      <c r="F137"/>
      <c r="G137"/>
      <c r="H137"/>
      <c r="I137"/>
      <c r="J137"/>
      <c r="K137"/>
      <c r="L137"/>
      <c r="M137"/>
      <c r="N137"/>
      <c r="O137"/>
      <c r="P137"/>
      <c r="Q137"/>
      <c r="R137"/>
      <c r="S137"/>
      <c r="T137"/>
    </row>
    <row r="138" spans="1:20" ht="11.45" customHeight="1" x14ac:dyDescent="0.25">
      <c r="A138"/>
      <c r="B138"/>
      <c r="C138"/>
      <c r="D138"/>
      <c r="E138"/>
      <c r="F138"/>
      <c r="G138"/>
      <c r="H138"/>
      <c r="I138"/>
      <c r="J138"/>
      <c r="K138"/>
      <c r="L138"/>
      <c r="M138"/>
      <c r="N138"/>
      <c r="O138"/>
      <c r="P138"/>
      <c r="Q138"/>
      <c r="R138"/>
      <c r="S138"/>
      <c r="T138"/>
    </row>
    <row r="139" spans="1:20" ht="11.45" customHeight="1" x14ac:dyDescent="0.25">
      <c r="A139"/>
      <c r="B139"/>
      <c r="C139"/>
      <c r="D139"/>
      <c r="E139"/>
      <c r="F139"/>
      <c r="G139"/>
      <c r="H139"/>
      <c r="I139"/>
      <c r="J139"/>
      <c r="K139"/>
      <c r="L139"/>
      <c r="M139"/>
      <c r="N139"/>
      <c r="O139"/>
      <c r="P139"/>
      <c r="Q139"/>
      <c r="R139"/>
      <c r="S139"/>
      <c r="T139"/>
    </row>
    <row r="140" spans="1:20" ht="11.45" customHeight="1" x14ac:dyDescent="0.25">
      <c r="A140"/>
      <c r="B140"/>
      <c r="C140"/>
      <c r="D140"/>
      <c r="E140"/>
      <c r="F140"/>
      <c r="G140"/>
      <c r="H140"/>
      <c r="I140"/>
      <c r="J140"/>
      <c r="K140"/>
      <c r="L140"/>
      <c r="M140"/>
      <c r="N140"/>
      <c r="O140"/>
      <c r="P140"/>
      <c r="Q140"/>
      <c r="R140"/>
      <c r="S140"/>
      <c r="T140"/>
    </row>
    <row r="141" spans="1:20" ht="11.45" customHeight="1" x14ac:dyDescent="0.25">
      <c r="A141"/>
      <c r="B141"/>
      <c r="C141"/>
      <c r="D141"/>
      <c r="E141"/>
      <c r="F141"/>
      <c r="G141"/>
      <c r="H141"/>
      <c r="I141"/>
      <c r="J141"/>
      <c r="K141"/>
      <c r="L141"/>
      <c r="M141"/>
      <c r="N141"/>
      <c r="O141"/>
      <c r="P141"/>
      <c r="Q141"/>
      <c r="R141"/>
      <c r="S141"/>
      <c r="T141"/>
    </row>
    <row r="142" spans="1:20" ht="11.45" customHeight="1" x14ac:dyDescent="0.25">
      <c r="A142"/>
      <c r="B142"/>
      <c r="C142"/>
      <c r="D142"/>
      <c r="E142"/>
      <c r="F142"/>
      <c r="G142"/>
      <c r="H142"/>
      <c r="I142"/>
      <c r="J142"/>
      <c r="K142"/>
      <c r="L142"/>
      <c r="M142"/>
      <c r="N142"/>
      <c r="O142"/>
      <c r="P142"/>
      <c r="Q142"/>
      <c r="R142"/>
      <c r="S142"/>
      <c r="T142"/>
    </row>
    <row r="143" spans="1:20" ht="11.45" customHeight="1" x14ac:dyDescent="0.25">
      <c r="A143"/>
      <c r="B143"/>
      <c r="C143"/>
      <c r="D143"/>
      <c r="E143"/>
      <c r="F143"/>
      <c r="G143"/>
      <c r="H143"/>
      <c r="I143"/>
      <c r="J143"/>
      <c r="K143"/>
      <c r="L143"/>
      <c r="M143"/>
      <c r="N143"/>
      <c r="O143"/>
      <c r="P143"/>
      <c r="Q143"/>
      <c r="R143"/>
      <c r="S143"/>
      <c r="T143"/>
    </row>
    <row r="144" spans="1:20" ht="11.45" customHeight="1" x14ac:dyDescent="0.25">
      <c r="A144"/>
      <c r="B144"/>
      <c r="C144"/>
      <c r="D144"/>
      <c r="E144"/>
      <c r="F144"/>
      <c r="G144"/>
      <c r="H144"/>
      <c r="I144"/>
      <c r="J144"/>
      <c r="K144"/>
      <c r="L144"/>
      <c r="M144"/>
      <c r="N144"/>
      <c r="O144"/>
      <c r="P144"/>
      <c r="Q144"/>
      <c r="R144"/>
      <c r="S144"/>
      <c r="T144"/>
    </row>
    <row r="145" spans="1:20" ht="11.45" customHeight="1" x14ac:dyDescent="0.25">
      <c r="A145"/>
      <c r="B145"/>
      <c r="C145"/>
      <c r="D145"/>
      <c r="E145"/>
      <c r="F145"/>
      <c r="G145"/>
      <c r="H145"/>
      <c r="I145"/>
      <c r="J145"/>
      <c r="K145"/>
      <c r="L145"/>
      <c r="M145"/>
      <c r="N145"/>
      <c r="O145"/>
      <c r="P145"/>
      <c r="Q145"/>
      <c r="R145"/>
      <c r="S145"/>
      <c r="T145"/>
    </row>
    <row r="146" spans="1:20" ht="11.45" customHeight="1" x14ac:dyDescent="0.25">
      <c r="A146"/>
      <c r="B146"/>
      <c r="C146"/>
      <c r="D146"/>
      <c r="E146"/>
      <c r="F146"/>
      <c r="G146"/>
      <c r="H146"/>
      <c r="I146"/>
      <c r="J146"/>
      <c r="K146"/>
      <c r="L146"/>
      <c r="M146"/>
      <c r="N146"/>
      <c r="O146"/>
      <c r="P146"/>
      <c r="Q146"/>
      <c r="R146"/>
      <c r="S146"/>
      <c r="T146"/>
    </row>
    <row r="147" spans="1:20" ht="11.45" customHeight="1" x14ac:dyDescent="0.25">
      <c r="A147"/>
      <c r="B147"/>
      <c r="C147"/>
      <c r="D147"/>
      <c r="E147"/>
      <c r="F147"/>
      <c r="G147"/>
      <c r="H147"/>
      <c r="I147"/>
      <c r="J147"/>
      <c r="K147"/>
      <c r="L147"/>
      <c r="M147"/>
      <c r="N147"/>
      <c r="O147"/>
      <c r="P147"/>
      <c r="Q147"/>
      <c r="R147"/>
      <c r="S147"/>
      <c r="T147"/>
    </row>
    <row r="148" spans="1:20" ht="11.45" customHeight="1" x14ac:dyDescent="0.25">
      <c r="A148"/>
      <c r="B148"/>
      <c r="C148"/>
      <c r="D148"/>
      <c r="E148"/>
      <c r="F148"/>
      <c r="G148"/>
      <c r="H148"/>
      <c r="I148"/>
      <c r="J148"/>
      <c r="K148"/>
      <c r="L148"/>
      <c r="M148"/>
      <c r="N148"/>
      <c r="O148"/>
      <c r="P148"/>
      <c r="Q148"/>
      <c r="R148"/>
      <c r="S148"/>
      <c r="T148"/>
    </row>
    <row r="149" spans="1:20" ht="11.45" customHeight="1" x14ac:dyDescent="0.25">
      <c r="A149"/>
      <c r="B149"/>
      <c r="C149"/>
      <c r="D149"/>
      <c r="E149"/>
      <c r="F149"/>
      <c r="G149"/>
      <c r="H149"/>
      <c r="I149"/>
      <c r="J149"/>
      <c r="K149"/>
      <c r="L149"/>
      <c r="M149"/>
      <c r="N149"/>
      <c r="O149"/>
      <c r="P149"/>
      <c r="Q149"/>
      <c r="R149"/>
      <c r="S149"/>
      <c r="T149"/>
    </row>
    <row r="150" spans="1:20" ht="11.45" customHeight="1" x14ac:dyDescent="0.25">
      <c r="A150"/>
      <c r="B150"/>
      <c r="C150"/>
      <c r="D150"/>
      <c r="E150"/>
      <c r="F150"/>
      <c r="G150"/>
      <c r="H150"/>
      <c r="I150"/>
      <c r="J150"/>
      <c r="K150"/>
      <c r="L150"/>
      <c r="M150"/>
      <c r="N150"/>
      <c r="O150"/>
      <c r="P150"/>
      <c r="Q150"/>
      <c r="R150"/>
      <c r="S150"/>
      <c r="T150"/>
    </row>
    <row r="151" spans="1:20" ht="11.45" customHeight="1" x14ac:dyDescent="0.25">
      <c r="A151"/>
      <c r="B151"/>
      <c r="C151"/>
      <c r="D151"/>
      <c r="E151"/>
      <c r="F151"/>
      <c r="G151"/>
      <c r="H151"/>
      <c r="I151"/>
      <c r="J151"/>
      <c r="K151"/>
      <c r="L151"/>
      <c r="M151"/>
      <c r="N151"/>
      <c r="O151"/>
      <c r="P151"/>
      <c r="Q151"/>
      <c r="R151"/>
      <c r="S151"/>
      <c r="T151"/>
    </row>
    <row r="152" spans="1:20" ht="11.45" customHeight="1" x14ac:dyDescent="0.25">
      <c r="A152"/>
      <c r="B152"/>
      <c r="C152"/>
      <c r="D152"/>
      <c r="E152"/>
      <c r="F152"/>
      <c r="G152"/>
      <c r="H152"/>
      <c r="I152"/>
      <c r="J152"/>
      <c r="K152"/>
      <c r="L152"/>
      <c r="M152"/>
      <c r="N152"/>
      <c r="O152"/>
      <c r="P152"/>
      <c r="Q152"/>
      <c r="R152"/>
      <c r="S152"/>
      <c r="T152"/>
    </row>
    <row r="153" spans="1:20" ht="11.45" customHeight="1" x14ac:dyDescent="0.25">
      <c r="A153"/>
      <c r="B153"/>
      <c r="C153"/>
      <c r="D153"/>
      <c r="E153"/>
      <c r="F153"/>
      <c r="G153"/>
      <c r="H153"/>
      <c r="I153"/>
      <c r="J153"/>
      <c r="K153"/>
      <c r="L153"/>
      <c r="M153"/>
      <c r="N153"/>
      <c r="O153"/>
      <c r="P153"/>
      <c r="Q153"/>
      <c r="R153"/>
      <c r="S153"/>
      <c r="T153"/>
    </row>
    <row r="154" spans="1:20" ht="11.45" customHeight="1" x14ac:dyDescent="0.25">
      <c r="A154"/>
      <c r="B154"/>
      <c r="C154"/>
      <c r="D154"/>
      <c r="E154"/>
      <c r="F154"/>
      <c r="G154"/>
      <c r="H154"/>
      <c r="I154"/>
      <c r="J154"/>
      <c r="K154"/>
      <c r="L154"/>
      <c r="M154"/>
      <c r="N154"/>
      <c r="O154"/>
      <c r="P154"/>
      <c r="Q154"/>
      <c r="R154"/>
      <c r="S154"/>
      <c r="T154"/>
    </row>
    <row r="155" spans="1:20" ht="11.45" customHeight="1" x14ac:dyDescent="0.25">
      <c r="A155"/>
      <c r="B155"/>
      <c r="C155"/>
      <c r="D155"/>
      <c r="E155"/>
      <c r="F155"/>
      <c r="G155"/>
      <c r="H155"/>
      <c r="I155"/>
      <c r="J155"/>
      <c r="K155"/>
      <c r="L155"/>
      <c r="M155"/>
      <c r="N155"/>
      <c r="O155"/>
      <c r="P155"/>
      <c r="Q155"/>
      <c r="R155"/>
      <c r="S155"/>
      <c r="T155"/>
    </row>
    <row r="156" spans="1:20" ht="11.45" customHeight="1" x14ac:dyDescent="0.25">
      <c r="A156"/>
      <c r="B156"/>
      <c r="C156"/>
      <c r="D156"/>
      <c r="E156"/>
      <c r="F156"/>
      <c r="G156"/>
      <c r="H156"/>
      <c r="I156"/>
      <c r="J156"/>
      <c r="K156"/>
      <c r="L156"/>
      <c r="M156"/>
      <c r="N156"/>
      <c r="O156"/>
      <c r="P156"/>
      <c r="Q156"/>
      <c r="R156"/>
      <c r="S156"/>
      <c r="T156"/>
    </row>
    <row r="157" spans="1:20" ht="11.45" customHeight="1" x14ac:dyDescent="0.25">
      <c r="A157"/>
      <c r="B157"/>
      <c r="C157"/>
      <c r="D157"/>
      <c r="E157"/>
      <c r="F157"/>
      <c r="G157"/>
      <c r="H157"/>
      <c r="I157"/>
      <c r="J157"/>
      <c r="K157"/>
      <c r="L157"/>
      <c r="M157"/>
      <c r="N157"/>
      <c r="O157"/>
      <c r="P157"/>
      <c r="Q157"/>
      <c r="R157"/>
      <c r="S157"/>
      <c r="T157"/>
    </row>
    <row r="158" spans="1:20" ht="11.45" customHeight="1" x14ac:dyDescent="0.25">
      <c r="A158"/>
      <c r="B158"/>
      <c r="C158"/>
      <c r="D158"/>
      <c r="E158"/>
      <c r="F158"/>
      <c r="G158"/>
      <c r="H158"/>
      <c r="I158"/>
      <c r="J158"/>
      <c r="K158"/>
      <c r="L158"/>
      <c r="M158"/>
      <c r="N158"/>
      <c r="O158"/>
      <c r="P158"/>
      <c r="Q158"/>
      <c r="R158"/>
      <c r="S158"/>
      <c r="T158"/>
    </row>
    <row r="159" spans="1:20" ht="11.45" customHeight="1" x14ac:dyDescent="0.25">
      <c r="A159"/>
      <c r="B159"/>
      <c r="C159"/>
      <c r="D159"/>
      <c r="E159"/>
      <c r="F159"/>
      <c r="G159"/>
      <c r="H159"/>
      <c r="I159"/>
      <c r="J159"/>
      <c r="K159"/>
      <c r="L159"/>
      <c r="M159"/>
      <c r="N159"/>
      <c r="O159"/>
      <c r="P159"/>
      <c r="Q159"/>
      <c r="R159"/>
      <c r="S159"/>
      <c r="T159"/>
    </row>
    <row r="160" spans="1:20" ht="11.45" customHeight="1" x14ac:dyDescent="0.25">
      <c r="A160"/>
      <c r="B160"/>
      <c r="C160"/>
      <c r="D160"/>
      <c r="E160"/>
      <c r="F160"/>
      <c r="G160"/>
      <c r="H160"/>
      <c r="I160"/>
      <c r="J160"/>
      <c r="K160"/>
      <c r="L160"/>
      <c r="M160"/>
      <c r="N160"/>
      <c r="O160"/>
      <c r="P160"/>
      <c r="Q160"/>
      <c r="R160"/>
      <c r="S160"/>
      <c r="T160"/>
    </row>
    <row r="161" spans="1:20" ht="11.45" customHeight="1" x14ac:dyDescent="0.25">
      <c r="A161"/>
      <c r="B161"/>
      <c r="C161"/>
      <c r="D161"/>
      <c r="E161"/>
      <c r="F161"/>
      <c r="G161"/>
      <c r="H161"/>
      <c r="I161"/>
      <c r="J161"/>
      <c r="K161"/>
      <c r="L161"/>
      <c r="M161"/>
      <c r="N161"/>
      <c r="O161"/>
      <c r="P161"/>
      <c r="Q161"/>
      <c r="R161"/>
      <c r="S161"/>
      <c r="T161"/>
    </row>
    <row r="162" spans="1:20" ht="11.45" customHeight="1" x14ac:dyDescent="0.25">
      <c r="A162"/>
      <c r="B162"/>
      <c r="C162"/>
      <c r="D162"/>
      <c r="E162"/>
      <c r="F162"/>
      <c r="G162"/>
      <c r="H162"/>
      <c r="I162"/>
      <c r="J162"/>
      <c r="K162"/>
      <c r="L162"/>
      <c r="M162"/>
      <c r="N162"/>
      <c r="O162"/>
      <c r="P162"/>
      <c r="Q162"/>
      <c r="R162"/>
      <c r="S162"/>
      <c r="T162"/>
    </row>
    <row r="163" spans="1:20" ht="11.45" customHeight="1" x14ac:dyDescent="0.25">
      <c r="A163"/>
      <c r="B163"/>
      <c r="C163"/>
      <c r="D163"/>
      <c r="E163"/>
      <c r="F163"/>
      <c r="G163"/>
      <c r="H163"/>
      <c r="I163"/>
      <c r="J163"/>
      <c r="K163"/>
      <c r="L163"/>
      <c r="M163"/>
      <c r="N163"/>
      <c r="O163"/>
      <c r="P163"/>
      <c r="Q163"/>
      <c r="R163"/>
      <c r="S163"/>
      <c r="T163"/>
    </row>
    <row r="164" spans="1:20" ht="11.45" customHeight="1" x14ac:dyDescent="0.25">
      <c r="A164"/>
      <c r="B164"/>
      <c r="C164"/>
      <c r="D164"/>
      <c r="E164"/>
      <c r="F164"/>
      <c r="G164"/>
      <c r="H164"/>
      <c r="I164"/>
      <c r="J164"/>
      <c r="K164"/>
      <c r="L164"/>
      <c r="M164"/>
      <c r="N164"/>
      <c r="O164"/>
      <c r="P164"/>
      <c r="Q164"/>
      <c r="R164"/>
      <c r="S164"/>
      <c r="T164"/>
    </row>
    <row r="165" spans="1:20" ht="11.45" customHeight="1" x14ac:dyDescent="0.25">
      <c r="A165"/>
      <c r="B165"/>
      <c r="C165"/>
      <c r="D165"/>
      <c r="E165"/>
      <c r="F165"/>
      <c r="G165"/>
      <c r="H165"/>
      <c r="I165"/>
      <c r="J165"/>
      <c r="K165"/>
      <c r="L165"/>
      <c r="M165"/>
      <c r="N165"/>
      <c r="O165"/>
      <c r="P165"/>
      <c r="Q165"/>
      <c r="R165"/>
      <c r="S165"/>
      <c r="T165"/>
    </row>
    <row r="166" spans="1:20" ht="11.45" customHeight="1" x14ac:dyDescent="0.25">
      <c r="A166"/>
      <c r="B166"/>
      <c r="C166"/>
      <c r="D166"/>
      <c r="E166"/>
      <c r="F166"/>
      <c r="G166"/>
      <c r="H166"/>
      <c r="I166"/>
      <c r="J166"/>
      <c r="K166"/>
      <c r="L166"/>
      <c r="M166"/>
      <c r="N166"/>
      <c r="O166"/>
      <c r="P166"/>
      <c r="Q166"/>
      <c r="R166"/>
      <c r="S166"/>
      <c r="T166"/>
    </row>
    <row r="167" spans="1:20" ht="11.45" customHeight="1" x14ac:dyDescent="0.25">
      <c r="A167"/>
      <c r="B167"/>
      <c r="C167"/>
      <c r="D167"/>
      <c r="E167"/>
      <c r="F167"/>
      <c r="G167"/>
      <c r="H167"/>
      <c r="I167"/>
      <c r="J167"/>
      <c r="K167"/>
      <c r="L167"/>
      <c r="M167"/>
      <c r="N167"/>
      <c r="O167"/>
      <c r="P167"/>
      <c r="Q167"/>
      <c r="R167"/>
      <c r="S167"/>
      <c r="T167"/>
    </row>
    <row r="168" spans="1:20" ht="11.45" customHeight="1" x14ac:dyDescent="0.25">
      <c r="A168"/>
      <c r="B168"/>
      <c r="C168"/>
      <c r="D168"/>
      <c r="E168"/>
      <c r="F168"/>
      <c r="G168"/>
      <c r="H168"/>
      <c r="I168"/>
      <c r="J168"/>
      <c r="K168"/>
      <c r="L168"/>
      <c r="M168"/>
      <c r="N168"/>
      <c r="O168"/>
      <c r="P168"/>
      <c r="Q168"/>
      <c r="R168"/>
      <c r="S168"/>
      <c r="T168"/>
    </row>
    <row r="169" spans="1:20" ht="11.45" customHeight="1" x14ac:dyDescent="0.25">
      <c r="A169"/>
      <c r="B169"/>
      <c r="C169"/>
      <c r="D169"/>
      <c r="E169"/>
      <c r="F169"/>
      <c r="G169"/>
      <c r="H169"/>
      <c r="I169"/>
      <c r="J169"/>
      <c r="K169"/>
      <c r="L169"/>
      <c r="M169"/>
      <c r="N169"/>
      <c r="O169"/>
      <c r="P169"/>
      <c r="Q169"/>
      <c r="R169"/>
      <c r="S169"/>
      <c r="T169"/>
    </row>
    <row r="170" spans="1:20" ht="11.45" customHeight="1" x14ac:dyDescent="0.25">
      <c r="A170"/>
      <c r="B170"/>
      <c r="C170"/>
      <c r="D170"/>
      <c r="E170"/>
      <c r="F170"/>
      <c r="G170"/>
      <c r="H170"/>
      <c r="I170"/>
      <c r="J170"/>
      <c r="K170"/>
      <c r="L170"/>
      <c r="M170"/>
      <c r="N170"/>
      <c r="O170"/>
      <c r="P170"/>
      <c r="Q170"/>
      <c r="R170"/>
      <c r="S170"/>
      <c r="T170"/>
    </row>
    <row r="171" spans="1:20" ht="11.45" customHeight="1" x14ac:dyDescent="0.25">
      <c r="A171"/>
      <c r="B171"/>
      <c r="C171"/>
      <c r="D171"/>
      <c r="E171"/>
      <c r="F171"/>
      <c r="G171"/>
      <c r="H171"/>
      <c r="I171"/>
      <c r="J171"/>
      <c r="K171"/>
      <c r="L171"/>
      <c r="M171"/>
      <c r="N171"/>
      <c r="O171"/>
      <c r="P171"/>
      <c r="Q171"/>
      <c r="R171"/>
      <c r="S171"/>
      <c r="T171"/>
    </row>
    <row r="172" spans="1:20" ht="11.45" customHeight="1" x14ac:dyDescent="0.25">
      <c r="A172"/>
      <c r="B172"/>
      <c r="C172"/>
      <c r="D172"/>
      <c r="E172"/>
      <c r="F172"/>
      <c r="G172"/>
      <c r="H172"/>
      <c r="I172"/>
      <c r="J172"/>
      <c r="K172"/>
      <c r="L172"/>
      <c r="M172"/>
      <c r="N172"/>
      <c r="O172"/>
      <c r="P172"/>
      <c r="Q172"/>
      <c r="R172"/>
      <c r="S172"/>
      <c r="T172"/>
    </row>
    <row r="173" spans="1:20" ht="11.45" customHeight="1" x14ac:dyDescent="0.25">
      <c r="A173"/>
      <c r="B173"/>
      <c r="C173"/>
      <c r="D173"/>
      <c r="E173"/>
      <c r="F173"/>
      <c r="G173"/>
      <c r="H173"/>
      <c r="I173"/>
      <c r="J173"/>
      <c r="K173"/>
      <c r="L173"/>
      <c r="M173"/>
      <c r="N173"/>
      <c r="O173"/>
      <c r="P173"/>
      <c r="Q173"/>
      <c r="R173"/>
      <c r="S173"/>
      <c r="T173"/>
    </row>
    <row r="174" spans="1:20" ht="11.45" customHeight="1" x14ac:dyDescent="0.25">
      <c r="A174"/>
      <c r="B174"/>
      <c r="C174"/>
      <c r="D174"/>
      <c r="E174"/>
      <c r="F174"/>
      <c r="G174"/>
      <c r="H174"/>
      <c r="I174"/>
      <c r="J174"/>
      <c r="K174"/>
      <c r="L174"/>
      <c r="M174"/>
      <c r="N174"/>
      <c r="O174"/>
      <c r="P174"/>
      <c r="Q174"/>
      <c r="R174"/>
      <c r="S174"/>
      <c r="T174"/>
    </row>
    <row r="175" spans="1:20" ht="11.45" customHeight="1" x14ac:dyDescent="0.25">
      <c r="A175"/>
      <c r="B175"/>
      <c r="C175"/>
      <c r="D175"/>
      <c r="E175"/>
      <c r="F175"/>
      <c r="G175"/>
      <c r="H175"/>
      <c r="I175"/>
      <c r="J175"/>
      <c r="K175"/>
      <c r="L175"/>
      <c r="M175"/>
      <c r="N175"/>
      <c r="O175"/>
      <c r="P175"/>
      <c r="Q175"/>
      <c r="R175"/>
      <c r="S175"/>
      <c r="T175"/>
    </row>
    <row r="176" spans="1:20" ht="11.45" customHeight="1" x14ac:dyDescent="0.25">
      <c r="A176"/>
      <c r="B176"/>
      <c r="C176"/>
      <c r="D176"/>
      <c r="E176"/>
      <c r="F176"/>
      <c r="G176"/>
      <c r="H176"/>
      <c r="I176"/>
      <c r="J176"/>
      <c r="K176"/>
      <c r="L176"/>
      <c r="M176"/>
      <c r="N176"/>
      <c r="O176"/>
      <c r="P176"/>
      <c r="Q176"/>
      <c r="R176"/>
      <c r="S176"/>
      <c r="T176"/>
    </row>
    <row r="177" spans="1:20" ht="11.45" customHeight="1" x14ac:dyDescent="0.25">
      <c r="A177"/>
      <c r="B177"/>
      <c r="C177"/>
      <c r="D177"/>
      <c r="E177"/>
      <c r="F177"/>
      <c r="G177"/>
      <c r="H177"/>
      <c r="I177"/>
      <c r="J177"/>
      <c r="K177"/>
      <c r="L177"/>
      <c r="M177"/>
      <c r="N177"/>
      <c r="O177"/>
      <c r="P177"/>
      <c r="Q177"/>
      <c r="R177"/>
      <c r="S177"/>
      <c r="T177"/>
    </row>
    <row r="178" spans="1:20" ht="11.45" customHeight="1" x14ac:dyDescent="0.25">
      <c r="A178"/>
      <c r="B178"/>
      <c r="C178"/>
      <c r="D178"/>
      <c r="E178"/>
      <c r="F178"/>
      <c r="G178"/>
      <c r="H178"/>
      <c r="I178"/>
      <c r="J178"/>
      <c r="K178"/>
      <c r="L178"/>
      <c r="M178"/>
      <c r="N178"/>
      <c r="O178"/>
      <c r="P178"/>
      <c r="Q178"/>
      <c r="R178"/>
      <c r="S178"/>
      <c r="T178"/>
    </row>
    <row r="179" spans="1:20" ht="11.45" customHeight="1" x14ac:dyDescent="0.25">
      <c r="A179"/>
      <c r="B179"/>
      <c r="C179"/>
      <c r="D179"/>
      <c r="E179"/>
      <c r="F179"/>
      <c r="G179"/>
      <c r="H179"/>
      <c r="I179"/>
      <c r="J179"/>
      <c r="K179"/>
      <c r="L179"/>
      <c r="M179"/>
      <c r="N179"/>
      <c r="O179"/>
      <c r="P179"/>
      <c r="Q179"/>
      <c r="R179"/>
      <c r="S179"/>
      <c r="T179"/>
    </row>
    <row r="180" spans="1:20" ht="11.45" customHeight="1" x14ac:dyDescent="0.25">
      <c r="A180"/>
      <c r="B180"/>
      <c r="C180"/>
      <c r="D180"/>
      <c r="E180"/>
      <c r="F180"/>
      <c r="G180"/>
      <c r="H180"/>
      <c r="I180"/>
      <c r="J180"/>
      <c r="K180"/>
      <c r="L180"/>
      <c r="M180"/>
      <c r="N180"/>
      <c r="O180"/>
      <c r="P180"/>
      <c r="Q180"/>
      <c r="R180"/>
      <c r="S180"/>
      <c r="T180"/>
    </row>
    <row r="181" spans="1:20" ht="11.45" customHeight="1" x14ac:dyDescent="0.25">
      <c r="A181"/>
      <c r="B181"/>
      <c r="C181"/>
      <c r="D181"/>
      <c r="E181"/>
      <c r="F181"/>
      <c r="G181"/>
      <c r="H181"/>
      <c r="I181"/>
      <c r="J181"/>
      <c r="K181"/>
      <c r="L181"/>
      <c r="M181"/>
      <c r="N181"/>
      <c r="O181"/>
      <c r="P181"/>
      <c r="Q181"/>
      <c r="R181"/>
      <c r="S181"/>
      <c r="T181"/>
    </row>
    <row r="182" spans="1:20" ht="11.45" customHeight="1" x14ac:dyDescent="0.25">
      <c r="A182"/>
      <c r="B182"/>
      <c r="C182"/>
      <c r="D182"/>
      <c r="E182"/>
      <c r="F182"/>
      <c r="G182"/>
      <c r="H182"/>
      <c r="I182"/>
      <c r="J182"/>
      <c r="K182"/>
      <c r="L182"/>
      <c r="M182"/>
      <c r="N182"/>
      <c r="O182"/>
      <c r="P182"/>
      <c r="Q182"/>
      <c r="R182"/>
      <c r="S182"/>
      <c r="T182"/>
    </row>
    <row r="183" spans="1:20" ht="11.45" customHeight="1" x14ac:dyDescent="0.25">
      <c r="A183"/>
      <c r="B183"/>
      <c r="C183"/>
      <c r="D183"/>
      <c r="E183"/>
      <c r="F183"/>
      <c r="G183"/>
      <c r="H183"/>
      <c r="I183"/>
      <c r="J183"/>
      <c r="K183"/>
      <c r="L183"/>
      <c r="M183"/>
      <c r="N183"/>
      <c r="O183"/>
      <c r="P183"/>
      <c r="Q183"/>
      <c r="R183"/>
      <c r="S183"/>
      <c r="T183"/>
    </row>
    <row r="184" spans="1:20" ht="11.45" customHeight="1" x14ac:dyDescent="0.25">
      <c r="A184"/>
      <c r="B184"/>
      <c r="C184"/>
      <c r="D184"/>
      <c r="E184"/>
      <c r="F184"/>
      <c r="G184"/>
      <c r="H184"/>
      <c r="I184"/>
      <c r="J184"/>
      <c r="K184"/>
      <c r="L184"/>
      <c r="M184"/>
      <c r="N184"/>
      <c r="O184"/>
      <c r="P184"/>
      <c r="Q184"/>
      <c r="R184"/>
      <c r="S184"/>
      <c r="T184"/>
    </row>
    <row r="185" spans="1:20" ht="11.45" customHeight="1" x14ac:dyDescent="0.25">
      <c r="A185"/>
      <c r="B185"/>
      <c r="C185"/>
      <c r="D185"/>
      <c r="E185"/>
      <c r="F185"/>
      <c r="G185"/>
      <c r="H185"/>
      <c r="I185"/>
      <c r="J185"/>
      <c r="K185"/>
      <c r="L185"/>
      <c r="M185"/>
      <c r="N185"/>
      <c r="O185"/>
      <c r="P185"/>
      <c r="Q185"/>
      <c r="R185"/>
      <c r="S185"/>
      <c r="T185"/>
    </row>
    <row r="186" spans="1:20" ht="11.45" customHeight="1" x14ac:dyDescent="0.25">
      <c r="A186"/>
      <c r="B186"/>
      <c r="C186"/>
      <c r="D186"/>
      <c r="E186"/>
      <c r="F186"/>
      <c r="G186"/>
      <c r="H186"/>
      <c r="I186"/>
      <c r="J186"/>
      <c r="K186"/>
      <c r="L186"/>
      <c r="M186"/>
      <c r="N186"/>
      <c r="O186"/>
      <c r="P186"/>
      <c r="Q186"/>
      <c r="R186"/>
      <c r="S186"/>
      <c r="T186"/>
    </row>
    <row r="187" spans="1:20" ht="11.45" customHeight="1" x14ac:dyDescent="0.25">
      <c r="A187"/>
      <c r="B187"/>
      <c r="C187"/>
      <c r="D187"/>
      <c r="E187"/>
      <c r="F187"/>
      <c r="G187"/>
      <c r="H187"/>
      <c r="I187"/>
      <c r="J187"/>
      <c r="K187"/>
      <c r="L187"/>
      <c r="M187"/>
      <c r="N187"/>
      <c r="O187"/>
      <c r="P187"/>
      <c r="Q187"/>
      <c r="R187"/>
      <c r="S187"/>
      <c r="T187"/>
    </row>
    <row r="188" spans="1:20" ht="11.45" customHeight="1" x14ac:dyDescent="0.25">
      <c r="A188"/>
      <c r="B188"/>
      <c r="C188"/>
      <c r="D188"/>
      <c r="E188"/>
      <c r="F188"/>
      <c r="G188"/>
      <c r="H188"/>
      <c r="I188"/>
      <c r="J188"/>
      <c r="K188"/>
      <c r="L188"/>
      <c r="M188"/>
      <c r="N188"/>
      <c r="O188"/>
      <c r="P188"/>
      <c r="Q188"/>
      <c r="R188"/>
      <c r="S188"/>
      <c r="T188"/>
    </row>
    <row r="189" spans="1:20" ht="11.45" customHeight="1" x14ac:dyDescent="0.25">
      <c r="A189"/>
      <c r="B189"/>
      <c r="C189"/>
      <c r="D189"/>
      <c r="E189"/>
      <c r="F189"/>
      <c r="G189"/>
      <c r="H189"/>
      <c r="I189"/>
      <c r="J189"/>
      <c r="K189"/>
      <c r="L189"/>
      <c r="M189"/>
      <c r="N189"/>
      <c r="O189"/>
      <c r="P189"/>
      <c r="Q189"/>
      <c r="R189"/>
      <c r="S189"/>
      <c r="T189"/>
    </row>
    <row r="190" spans="1:20" ht="11.45" customHeight="1" x14ac:dyDescent="0.25">
      <c r="A190"/>
      <c r="B190"/>
      <c r="C190"/>
      <c r="D190"/>
      <c r="E190"/>
      <c r="F190"/>
      <c r="G190"/>
      <c r="H190"/>
      <c r="I190"/>
      <c r="J190"/>
      <c r="K190"/>
      <c r="L190"/>
      <c r="M190"/>
      <c r="N190"/>
      <c r="O190"/>
      <c r="P190"/>
      <c r="Q190"/>
      <c r="R190"/>
      <c r="S190"/>
      <c r="T190"/>
    </row>
    <row r="191" spans="1:20" ht="11.45" customHeight="1" x14ac:dyDescent="0.25">
      <c r="A191"/>
      <c r="B191"/>
      <c r="C191"/>
      <c r="D191"/>
      <c r="E191"/>
      <c r="F191"/>
      <c r="G191"/>
      <c r="H191"/>
      <c r="I191"/>
      <c r="J191"/>
      <c r="K191"/>
      <c r="L191"/>
      <c r="M191"/>
      <c r="N191"/>
      <c r="O191"/>
      <c r="P191"/>
      <c r="Q191"/>
      <c r="R191"/>
      <c r="S191"/>
      <c r="T191"/>
    </row>
    <row r="192" spans="1:20" ht="11.45" customHeight="1" x14ac:dyDescent="0.25">
      <c r="A192"/>
      <c r="B192"/>
      <c r="C192"/>
      <c r="D192"/>
      <c r="E192"/>
      <c r="F192"/>
      <c r="G192"/>
      <c r="H192"/>
      <c r="I192"/>
      <c r="J192"/>
      <c r="K192"/>
      <c r="L192"/>
      <c r="M192"/>
      <c r="N192"/>
      <c r="O192"/>
      <c r="P192"/>
      <c r="Q192"/>
      <c r="R192"/>
      <c r="S192"/>
      <c r="T192"/>
    </row>
    <row r="193" spans="1:20" ht="11.45" customHeight="1" x14ac:dyDescent="0.25">
      <c r="A193"/>
      <c r="B193"/>
      <c r="C193"/>
      <c r="D193"/>
      <c r="E193"/>
      <c r="F193"/>
      <c r="G193"/>
      <c r="H193"/>
      <c r="I193"/>
      <c r="J193"/>
      <c r="K193"/>
      <c r="L193"/>
      <c r="M193"/>
      <c r="N193"/>
      <c r="O193"/>
      <c r="P193"/>
      <c r="Q193"/>
      <c r="R193"/>
      <c r="S193"/>
      <c r="T193"/>
    </row>
    <row r="194" spans="1:20" ht="11.45" customHeight="1" x14ac:dyDescent="0.25">
      <c r="A194"/>
      <c r="B194"/>
      <c r="C194"/>
      <c r="D194"/>
      <c r="E194"/>
      <c r="F194"/>
      <c r="G194"/>
      <c r="H194"/>
      <c r="I194"/>
      <c r="J194"/>
      <c r="K194"/>
      <c r="L194"/>
      <c r="M194"/>
      <c r="N194"/>
      <c r="O194"/>
      <c r="P194"/>
      <c r="Q194"/>
      <c r="R194"/>
      <c r="S194"/>
      <c r="T194"/>
    </row>
    <row r="195" spans="1:20" ht="11.45" customHeight="1" x14ac:dyDescent="0.25">
      <c r="A195"/>
      <c r="B195"/>
      <c r="C195"/>
      <c r="D195"/>
      <c r="E195"/>
      <c r="F195"/>
      <c r="G195"/>
      <c r="H195"/>
      <c r="I195"/>
      <c r="J195"/>
      <c r="K195"/>
      <c r="L195"/>
      <c r="M195"/>
      <c r="N195"/>
      <c r="O195"/>
      <c r="P195"/>
      <c r="Q195"/>
      <c r="R195"/>
      <c r="S195"/>
      <c r="T195"/>
    </row>
    <row r="196" spans="1:20" ht="11.45" customHeight="1" x14ac:dyDescent="0.25">
      <c r="A196"/>
      <c r="B196"/>
      <c r="C196"/>
      <c r="D196"/>
      <c r="E196"/>
      <c r="F196"/>
      <c r="G196"/>
      <c r="H196"/>
      <c r="I196"/>
      <c r="J196"/>
      <c r="K196"/>
      <c r="L196"/>
      <c r="M196"/>
      <c r="N196"/>
      <c r="O196"/>
      <c r="P196"/>
      <c r="Q196"/>
      <c r="R196"/>
      <c r="S196"/>
      <c r="T196"/>
    </row>
    <row r="197" spans="1:20" ht="11.45" customHeight="1" x14ac:dyDescent="0.25">
      <c r="A197"/>
      <c r="B197"/>
      <c r="C197"/>
      <c r="D197"/>
      <c r="E197"/>
      <c r="F197"/>
      <c r="G197"/>
      <c r="H197"/>
      <c r="I197"/>
      <c r="J197"/>
      <c r="K197"/>
      <c r="L197"/>
      <c r="M197"/>
      <c r="N197"/>
      <c r="O197"/>
      <c r="P197"/>
      <c r="Q197"/>
      <c r="R197"/>
      <c r="S197"/>
      <c r="T197"/>
    </row>
    <row r="198" spans="1:20" ht="11.45" customHeight="1" x14ac:dyDescent="0.25">
      <c r="A198"/>
      <c r="B198"/>
      <c r="C198"/>
      <c r="D198"/>
      <c r="E198"/>
      <c r="F198"/>
      <c r="G198"/>
      <c r="H198"/>
      <c r="I198"/>
      <c r="J198"/>
      <c r="K198"/>
      <c r="L198"/>
      <c r="M198"/>
      <c r="N198"/>
      <c r="O198"/>
      <c r="P198"/>
      <c r="Q198"/>
      <c r="R198"/>
      <c r="S198"/>
      <c r="T198"/>
    </row>
    <row r="199" spans="1:20" ht="11.45" customHeight="1" x14ac:dyDescent="0.25">
      <c r="A199"/>
      <c r="B199"/>
      <c r="C199"/>
      <c r="D199"/>
      <c r="E199"/>
      <c r="F199"/>
      <c r="G199"/>
      <c r="H199"/>
      <c r="I199"/>
      <c r="J199"/>
      <c r="K199"/>
      <c r="L199"/>
      <c r="M199"/>
      <c r="N199"/>
      <c r="O199"/>
      <c r="P199"/>
      <c r="Q199"/>
      <c r="R199"/>
      <c r="S199"/>
      <c r="T199"/>
    </row>
    <row r="200" spans="1:20" ht="11.45" customHeight="1" x14ac:dyDescent="0.25">
      <c r="A200"/>
      <c r="B200"/>
      <c r="C200"/>
      <c r="D200"/>
      <c r="E200"/>
      <c r="F200"/>
      <c r="G200"/>
      <c r="H200"/>
      <c r="I200"/>
      <c r="J200"/>
      <c r="K200"/>
      <c r="L200"/>
      <c r="M200"/>
      <c r="N200"/>
      <c r="O200"/>
      <c r="P200"/>
      <c r="Q200"/>
      <c r="R200"/>
      <c r="S200"/>
      <c r="T200"/>
    </row>
    <row r="201" spans="1:20" ht="11.45" customHeight="1" x14ac:dyDescent="0.25">
      <c r="A201"/>
      <c r="B201"/>
      <c r="C201"/>
      <c r="D201"/>
      <c r="E201"/>
      <c r="F201"/>
      <c r="G201"/>
      <c r="H201"/>
      <c r="I201"/>
      <c r="J201"/>
      <c r="K201"/>
      <c r="L201"/>
      <c r="M201"/>
      <c r="N201"/>
      <c r="O201"/>
      <c r="P201"/>
      <c r="Q201"/>
      <c r="R201"/>
      <c r="S201"/>
      <c r="T201"/>
    </row>
    <row r="202" spans="1:20" ht="11.45" customHeight="1" x14ac:dyDescent="0.25">
      <c r="A202"/>
      <c r="B202"/>
      <c r="C202"/>
      <c r="D202"/>
      <c r="E202"/>
      <c r="F202"/>
      <c r="G202"/>
      <c r="H202"/>
      <c r="I202"/>
      <c r="J202"/>
      <c r="K202"/>
      <c r="L202"/>
      <c r="M202"/>
      <c r="N202"/>
      <c r="O202"/>
      <c r="P202"/>
      <c r="Q202"/>
      <c r="R202"/>
      <c r="S202"/>
      <c r="T202"/>
    </row>
    <row r="203" spans="1:20" ht="11.45" customHeight="1" x14ac:dyDescent="0.25">
      <c r="A203"/>
      <c r="B203"/>
      <c r="C203"/>
      <c r="D203"/>
      <c r="E203"/>
      <c r="F203"/>
      <c r="G203"/>
      <c r="H203"/>
      <c r="I203"/>
      <c r="J203"/>
      <c r="K203"/>
      <c r="L203"/>
      <c r="M203"/>
      <c r="N203"/>
      <c r="O203"/>
      <c r="P203"/>
      <c r="Q203"/>
      <c r="R203"/>
      <c r="S203"/>
      <c r="T203"/>
    </row>
    <row r="204" spans="1:20" ht="11.45" customHeight="1" x14ac:dyDescent="0.25">
      <c r="A204"/>
      <c r="B204"/>
      <c r="C204"/>
      <c r="D204"/>
      <c r="E204"/>
      <c r="F204"/>
      <c r="G204"/>
      <c r="H204"/>
      <c r="I204"/>
      <c r="J204"/>
      <c r="K204"/>
      <c r="L204"/>
      <c r="M204"/>
      <c r="N204"/>
      <c r="O204"/>
      <c r="P204"/>
      <c r="Q204"/>
      <c r="R204"/>
      <c r="S204"/>
      <c r="T204"/>
    </row>
    <row r="205" spans="1:20" ht="11.45" customHeight="1" x14ac:dyDescent="0.25">
      <c r="A205"/>
      <c r="B205"/>
      <c r="C205"/>
      <c r="D205"/>
      <c r="E205"/>
      <c r="F205"/>
      <c r="G205"/>
      <c r="H205"/>
      <c r="I205"/>
      <c r="J205"/>
      <c r="K205"/>
      <c r="L205"/>
      <c r="M205"/>
      <c r="N205"/>
      <c r="O205"/>
      <c r="P205"/>
      <c r="Q205"/>
      <c r="R205"/>
      <c r="S205"/>
      <c r="T205"/>
    </row>
    <row r="206" spans="1:20" ht="11.45" customHeight="1" x14ac:dyDescent="0.25">
      <c r="A206"/>
      <c r="B206"/>
      <c r="C206"/>
      <c r="D206"/>
      <c r="E206"/>
      <c r="F206"/>
      <c r="G206"/>
      <c r="H206"/>
      <c r="I206"/>
      <c r="J206"/>
      <c r="K206"/>
      <c r="L206"/>
      <c r="M206"/>
      <c r="N206"/>
      <c r="O206"/>
      <c r="P206"/>
      <c r="Q206"/>
      <c r="R206"/>
      <c r="S206"/>
      <c r="T206"/>
    </row>
    <row r="207" spans="1:20" ht="11.45" customHeight="1" x14ac:dyDescent="0.25">
      <c r="A207"/>
      <c r="B207"/>
      <c r="C207"/>
      <c r="D207"/>
      <c r="E207"/>
      <c r="F207"/>
      <c r="G207"/>
      <c r="H207"/>
      <c r="I207"/>
      <c r="J207"/>
      <c r="K207"/>
      <c r="L207"/>
      <c r="M207"/>
      <c r="N207"/>
      <c r="O207"/>
      <c r="P207"/>
      <c r="Q207"/>
      <c r="R207"/>
      <c r="S207"/>
      <c r="T207"/>
    </row>
    <row r="208" spans="1:20" ht="11.45" customHeight="1" x14ac:dyDescent="0.25">
      <c r="A208"/>
      <c r="B208"/>
      <c r="C208"/>
      <c r="D208"/>
      <c r="E208"/>
      <c r="F208"/>
      <c r="G208"/>
      <c r="H208"/>
      <c r="I208"/>
      <c r="J208"/>
      <c r="K208"/>
      <c r="L208"/>
      <c r="M208"/>
      <c r="N208"/>
      <c r="O208"/>
      <c r="P208"/>
      <c r="Q208"/>
      <c r="R208"/>
      <c r="S208"/>
      <c r="T208"/>
    </row>
    <row r="209" spans="1:20" ht="11.45" customHeight="1" x14ac:dyDescent="0.25">
      <c r="A209"/>
      <c r="B209"/>
      <c r="C209"/>
      <c r="D209"/>
      <c r="E209"/>
      <c r="F209"/>
      <c r="G209"/>
      <c r="H209"/>
      <c r="I209"/>
      <c r="J209"/>
      <c r="K209"/>
      <c r="L209"/>
      <c r="M209"/>
      <c r="N209"/>
      <c r="O209"/>
      <c r="P209"/>
      <c r="Q209"/>
      <c r="R209"/>
      <c r="S209"/>
      <c r="T209"/>
    </row>
    <row r="210" spans="1:20" ht="11.45" customHeight="1" x14ac:dyDescent="0.25">
      <c r="A210"/>
      <c r="B210"/>
      <c r="C210"/>
      <c r="D210"/>
      <c r="E210"/>
      <c r="F210"/>
      <c r="G210"/>
      <c r="H210"/>
      <c r="I210"/>
      <c r="J210"/>
      <c r="K210"/>
      <c r="L210"/>
      <c r="M210"/>
      <c r="N210"/>
      <c r="O210"/>
      <c r="P210"/>
      <c r="Q210"/>
      <c r="R210"/>
      <c r="S210"/>
      <c r="T210"/>
    </row>
    <row r="211" spans="1:20" ht="11.45" customHeight="1" x14ac:dyDescent="0.25">
      <c r="A211"/>
      <c r="B211"/>
      <c r="C211"/>
      <c r="D211"/>
      <c r="E211"/>
      <c r="F211"/>
      <c r="G211"/>
      <c r="H211"/>
      <c r="I211"/>
      <c r="J211"/>
      <c r="K211"/>
      <c r="L211"/>
      <c r="M211"/>
      <c r="N211"/>
      <c r="O211"/>
      <c r="P211"/>
      <c r="Q211"/>
      <c r="R211"/>
      <c r="S211"/>
      <c r="T211"/>
    </row>
    <row r="212" spans="1:20" ht="11.45" customHeight="1" x14ac:dyDescent="0.25">
      <c r="A212"/>
      <c r="B212"/>
      <c r="C212"/>
      <c r="D212"/>
      <c r="E212"/>
      <c r="F212"/>
      <c r="G212"/>
      <c r="H212"/>
      <c r="I212"/>
      <c r="J212"/>
      <c r="K212"/>
      <c r="L212"/>
      <c r="M212"/>
      <c r="N212"/>
      <c r="O212"/>
      <c r="P212"/>
      <c r="Q212"/>
      <c r="R212"/>
      <c r="S212"/>
      <c r="T212"/>
    </row>
    <row r="213" spans="1:20" ht="11.45" customHeight="1" x14ac:dyDescent="0.25">
      <c r="A213"/>
      <c r="B213"/>
      <c r="C213"/>
      <c r="D213"/>
      <c r="E213"/>
      <c r="F213"/>
      <c r="G213"/>
      <c r="H213"/>
      <c r="I213"/>
      <c r="J213"/>
      <c r="K213"/>
      <c r="L213"/>
      <c r="M213"/>
      <c r="N213"/>
      <c r="O213"/>
      <c r="P213"/>
      <c r="Q213"/>
      <c r="R213"/>
      <c r="S213"/>
      <c r="T213"/>
    </row>
    <row r="214" spans="1:20" ht="11.45" customHeight="1" x14ac:dyDescent="0.25">
      <c r="A214"/>
      <c r="B214"/>
      <c r="C214"/>
      <c r="D214"/>
      <c r="E214"/>
      <c r="F214"/>
      <c r="G214"/>
      <c r="H214"/>
      <c r="I214"/>
      <c r="J214"/>
      <c r="K214"/>
      <c r="L214"/>
      <c r="M214"/>
      <c r="N214"/>
      <c r="O214"/>
      <c r="P214"/>
      <c r="Q214"/>
      <c r="R214"/>
      <c r="S214"/>
      <c r="T214"/>
    </row>
    <row r="215" spans="1:20" ht="11.45" customHeight="1" x14ac:dyDescent="0.25">
      <c r="A215"/>
      <c r="B215"/>
      <c r="C215"/>
      <c r="D215"/>
      <c r="E215"/>
      <c r="F215"/>
      <c r="G215"/>
      <c r="H215"/>
      <c r="I215"/>
      <c r="J215"/>
      <c r="K215"/>
      <c r="L215"/>
      <c r="M215"/>
      <c r="N215"/>
      <c r="O215"/>
      <c r="P215"/>
      <c r="Q215"/>
      <c r="R215"/>
      <c r="S215"/>
      <c r="T215"/>
    </row>
    <row r="216" spans="1:20" ht="11.45" customHeight="1" x14ac:dyDescent="0.25">
      <c r="A216"/>
      <c r="B216"/>
      <c r="C216"/>
      <c r="D216"/>
      <c r="E216"/>
      <c r="F216"/>
      <c r="G216"/>
      <c r="H216"/>
      <c r="I216"/>
      <c r="J216"/>
      <c r="K216"/>
      <c r="L216"/>
      <c r="M216"/>
      <c r="N216"/>
      <c r="O216"/>
      <c r="P216"/>
      <c r="Q216"/>
      <c r="R216"/>
      <c r="S216"/>
      <c r="T216"/>
    </row>
    <row r="217" spans="1:20" ht="11.45" customHeight="1" x14ac:dyDescent="0.25">
      <c r="A217"/>
      <c r="B217"/>
      <c r="C217"/>
      <c r="D217"/>
      <c r="E217"/>
      <c r="F217"/>
      <c r="G217"/>
      <c r="H217"/>
      <c r="I217"/>
      <c r="J217"/>
      <c r="K217"/>
      <c r="L217"/>
      <c r="M217"/>
      <c r="N217"/>
      <c r="O217"/>
      <c r="P217"/>
      <c r="Q217"/>
      <c r="R217"/>
      <c r="S217"/>
      <c r="T217"/>
    </row>
    <row r="218" spans="1:20" ht="11.45" customHeight="1" x14ac:dyDescent="0.25">
      <c r="A218"/>
      <c r="B218"/>
      <c r="C218"/>
      <c r="D218"/>
      <c r="E218"/>
      <c r="F218"/>
      <c r="G218"/>
      <c r="H218"/>
      <c r="I218"/>
      <c r="J218"/>
      <c r="K218"/>
      <c r="L218"/>
      <c r="M218"/>
      <c r="N218"/>
      <c r="O218"/>
      <c r="P218"/>
      <c r="Q218"/>
      <c r="R218"/>
      <c r="S218"/>
      <c r="T218"/>
    </row>
    <row r="219" spans="1:20" ht="11.45" customHeight="1" x14ac:dyDescent="0.25">
      <c r="A219"/>
      <c r="B219"/>
      <c r="C219"/>
      <c r="D219"/>
      <c r="E219"/>
      <c r="F219"/>
      <c r="G219"/>
      <c r="H219"/>
      <c r="I219"/>
      <c r="J219"/>
      <c r="K219"/>
      <c r="L219"/>
      <c r="M219"/>
      <c r="N219"/>
      <c r="O219"/>
      <c r="P219"/>
      <c r="Q219"/>
      <c r="R219"/>
      <c r="S219"/>
      <c r="T219"/>
    </row>
    <row r="220" spans="1:20" ht="11.45" customHeight="1" x14ac:dyDescent="0.25">
      <c r="A220"/>
      <c r="B220"/>
      <c r="C220"/>
      <c r="D220"/>
      <c r="E220"/>
      <c r="F220"/>
      <c r="G220"/>
      <c r="H220"/>
      <c r="I220"/>
      <c r="J220"/>
      <c r="K220"/>
      <c r="L220"/>
      <c r="M220"/>
      <c r="N220"/>
      <c r="O220"/>
      <c r="P220"/>
      <c r="Q220"/>
      <c r="R220"/>
      <c r="S220"/>
      <c r="T220"/>
    </row>
    <row r="221" spans="1:20" ht="11.45" customHeight="1" x14ac:dyDescent="0.25">
      <c r="A221"/>
      <c r="B221"/>
      <c r="C221"/>
      <c r="D221"/>
      <c r="E221"/>
      <c r="F221"/>
      <c r="G221"/>
      <c r="H221"/>
      <c r="I221"/>
      <c r="J221"/>
      <c r="K221"/>
      <c r="L221"/>
      <c r="M221"/>
      <c r="N221"/>
      <c r="O221"/>
      <c r="P221"/>
      <c r="Q221"/>
      <c r="R221"/>
      <c r="S221"/>
      <c r="T221"/>
    </row>
    <row r="222" spans="1:20" ht="11.45" customHeight="1" x14ac:dyDescent="0.25">
      <c r="A222"/>
      <c r="B222"/>
      <c r="C222"/>
      <c r="D222"/>
      <c r="E222"/>
      <c r="F222"/>
      <c r="G222"/>
      <c r="H222"/>
      <c r="I222"/>
      <c r="J222"/>
      <c r="K222"/>
      <c r="L222"/>
      <c r="M222"/>
      <c r="N222"/>
      <c r="O222"/>
      <c r="P222"/>
      <c r="Q222"/>
      <c r="R222"/>
      <c r="S222"/>
      <c r="T222"/>
    </row>
    <row r="223" spans="1:20" ht="11.45" customHeight="1" x14ac:dyDescent="0.25">
      <c r="A223"/>
      <c r="B223"/>
      <c r="C223"/>
      <c r="D223"/>
      <c r="E223"/>
      <c r="F223"/>
      <c r="G223"/>
      <c r="H223"/>
      <c r="I223"/>
      <c r="J223"/>
      <c r="K223"/>
      <c r="L223"/>
      <c r="M223"/>
      <c r="N223"/>
      <c r="O223"/>
      <c r="P223"/>
      <c r="Q223"/>
      <c r="R223"/>
      <c r="S223"/>
      <c r="T223"/>
    </row>
    <row r="224" spans="1:20" ht="11.45" customHeight="1" x14ac:dyDescent="0.25">
      <c r="A224"/>
      <c r="B224"/>
      <c r="C224"/>
      <c r="D224"/>
      <c r="E224"/>
      <c r="F224"/>
      <c r="G224"/>
      <c r="H224"/>
      <c r="I224"/>
      <c r="J224"/>
      <c r="K224"/>
      <c r="L224"/>
      <c r="M224"/>
      <c r="N224"/>
      <c r="O224"/>
      <c r="P224"/>
      <c r="Q224"/>
      <c r="R224"/>
      <c r="S224"/>
      <c r="T224"/>
    </row>
    <row r="225" spans="1:20" ht="11.45" customHeight="1" x14ac:dyDescent="0.25">
      <c r="A225"/>
      <c r="B225"/>
      <c r="C225"/>
      <c r="D225"/>
      <c r="E225"/>
      <c r="F225"/>
      <c r="G225"/>
      <c r="H225"/>
      <c r="I225"/>
      <c r="J225"/>
      <c r="K225"/>
      <c r="L225"/>
      <c r="M225"/>
      <c r="N225"/>
      <c r="O225"/>
      <c r="P225"/>
      <c r="Q225"/>
      <c r="R225"/>
      <c r="S225"/>
      <c r="T225"/>
    </row>
    <row r="226" spans="1:20" ht="11.45" customHeight="1" x14ac:dyDescent="0.25">
      <c r="A226"/>
      <c r="B226"/>
      <c r="C226"/>
      <c r="D226"/>
      <c r="E226"/>
      <c r="F226"/>
      <c r="G226"/>
      <c r="H226"/>
      <c r="I226"/>
      <c r="J226"/>
      <c r="K226"/>
      <c r="L226"/>
      <c r="M226"/>
      <c r="N226"/>
      <c r="O226"/>
      <c r="P226"/>
      <c r="Q226"/>
      <c r="R226"/>
      <c r="S226"/>
      <c r="T226"/>
    </row>
    <row r="227" spans="1:20" ht="11.45" customHeight="1" x14ac:dyDescent="0.25">
      <c r="A227"/>
      <c r="B227"/>
      <c r="C227"/>
      <c r="D227"/>
      <c r="E227"/>
      <c r="F227"/>
      <c r="G227"/>
      <c r="H227"/>
      <c r="I227"/>
      <c r="J227"/>
      <c r="K227"/>
      <c r="L227"/>
      <c r="M227"/>
      <c r="N227"/>
      <c r="O227"/>
      <c r="P227"/>
      <c r="Q227"/>
      <c r="R227"/>
      <c r="S227"/>
      <c r="T227"/>
    </row>
    <row r="228" spans="1:20" ht="11.45" customHeight="1" x14ac:dyDescent="0.25">
      <c r="A228"/>
      <c r="B228"/>
      <c r="C228"/>
      <c r="D228"/>
      <c r="E228"/>
      <c r="F228"/>
      <c r="G228"/>
      <c r="H228"/>
      <c r="I228"/>
      <c r="J228"/>
      <c r="K228"/>
      <c r="L228"/>
      <c r="M228"/>
      <c r="N228"/>
      <c r="O228"/>
      <c r="P228"/>
      <c r="Q228"/>
      <c r="R228"/>
      <c r="S228"/>
      <c r="T228"/>
    </row>
    <row r="229" spans="1:20" ht="11.45" customHeight="1" x14ac:dyDescent="0.25">
      <c r="A229"/>
      <c r="B229"/>
      <c r="C229"/>
      <c r="D229"/>
      <c r="E229"/>
      <c r="F229"/>
      <c r="G229"/>
      <c r="H229"/>
      <c r="I229"/>
      <c r="J229"/>
      <c r="K229"/>
      <c r="L229"/>
      <c r="M229"/>
      <c r="N229"/>
      <c r="O229"/>
      <c r="P229"/>
      <c r="Q229"/>
      <c r="R229"/>
      <c r="S229"/>
      <c r="T229"/>
    </row>
    <row r="230" spans="1:20" ht="11.45" customHeight="1" x14ac:dyDescent="0.25">
      <c r="A230"/>
      <c r="B230"/>
      <c r="C230"/>
      <c r="D230"/>
      <c r="E230"/>
      <c r="F230"/>
      <c r="G230"/>
      <c r="H230"/>
      <c r="I230"/>
      <c r="J230"/>
      <c r="K230"/>
      <c r="L230"/>
      <c r="M230"/>
      <c r="N230"/>
      <c r="O230"/>
      <c r="P230"/>
      <c r="Q230"/>
      <c r="R230"/>
      <c r="S230"/>
      <c r="T230"/>
    </row>
    <row r="231" spans="1:20" ht="11.45" customHeight="1" x14ac:dyDescent="0.25">
      <c r="A231"/>
      <c r="B231"/>
      <c r="C231"/>
      <c r="D231"/>
      <c r="E231"/>
      <c r="F231"/>
      <c r="G231"/>
      <c r="H231"/>
      <c r="I231"/>
      <c r="J231"/>
      <c r="K231"/>
      <c r="L231"/>
      <c r="M231"/>
      <c r="N231"/>
      <c r="O231"/>
      <c r="P231"/>
      <c r="Q231"/>
      <c r="R231"/>
      <c r="S231"/>
      <c r="T231"/>
    </row>
    <row r="232" spans="1:20" ht="11.45" customHeight="1" x14ac:dyDescent="0.25">
      <c r="A232"/>
      <c r="B232"/>
      <c r="C232"/>
      <c r="D232"/>
      <c r="E232"/>
      <c r="F232"/>
      <c r="G232"/>
      <c r="H232"/>
      <c r="I232"/>
      <c r="J232"/>
      <c r="K232"/>
      <c r="L232"/>
      <c r="M232"/>
      <c r="N232"/>
      <c r="O232"/>
      <c r="P232"/>
      <c r="Q232"/>
      <c r="R232"/>
      <c r="S232"/>
      <c r="T232"/>
    </row>
    <row r="233" spans="1:20" ht="11.45" customHeight="1" x14ac:dyDescent="0.25">
      <c r="A233"/>
      <c r="B233"/>
      <c r="C233"/>
      <c r="D233"/>
      <c r="E233"/>
      <c r="F233"/>
      <c r="G233"/>
      <c r="H233"/>
      <c r="I233"/>
      <c r="J233"/>
      <c r="K233"/>
      <c r="L233"/>
      <c r="M233"/>
      <c r="N233"/>
      <c r="O233"/>
      <c r="P233"/>
      <c r="Q233"/>
      <c r="R233"/>
      <c r="S233"/>
      <c r="T233"/>
    </row>
    <row r="234" spans="1:20" ht="11.45" customHeight="1" x14ac:dyDescent="0.25">
      <c r="A234"/>
      <c r="B234"/>
      <c r="C234"/>
      <c r="D234"/>
      <c r="E234"/>
      <c r="F234"/>
      <c r="G234"/>
      <c r="H234"/>
      <c r="I234"/>
      <c r="J234"/>
      <c r="K234"/>
      <c r="L234"/>
      <c r="M234"/>
      <c r="N234"/>
      <c r="O234"/>
      <c r="P234"/>
      <c r="Q234"/>
      <c r="R234"/>
      <c r="S234"/>
      <c r="T234"/>
    </row>
    <row r="235" spans="1:20" ht="11.45" customHeight="1" x14ac:dyDescent="0.25">
      <c r="A235"/>
      <c r="B235"/>
      <c r="C235"/>
      <c r="D235"/>
      <c r="E235"/>
      <c r="F235"/>
      <c r="G235"/>
      <c r="H235"/>
      <c r="I235"/>
      <c r="J235"/>
      <c r="K235"/>
      <c r="L235"/>
      <c r="M235"/>
      <c r="N235"/>
      <c r="O235"/>
      <c r="P235"/>
      <c r="Q235"/>
      <c r="R235"/>
      <c r="S235"/>
      <c r="T235"/>
    </row>
    <row r="236" spans="1:20" ht="11.45" customHeight="1" x14ac:dyDescent="0.25">
      <c r="A236"/>
      <c r="B236"/>
      <c r="C236"/>
      <c r="D236"/>
      <c r="E236"/>
      <c r="F236"/>
      <c r="G236"/>
      <c r="H236"/>
      <c r="I236"/>
      <c r="J236"/>
      <c r="K236"/>
      <c r="L236"/>
      <c r="M236"/>
      <c r="N236"/>
      <c r="O236"/>
      <c r="P236"/>
      <c r="Q236"/>
      <c r="R236"/>
      <c r="S236"/>
      <c r="T236"/>
    </row>
    <row r="237" spans="1:20" ht="11.45" customHeight="1" x14ac:dyDescent="0.25">
      <c r="A237"/>
      <c r="B237"/>
      <c r="C237"/>
      <c r="D237"/>
      <c r="E237"/>
      <c r="F237"/>
      <c r="G237"/>
      <c r="H237"/>
      <c r="I237"/>
      <c r="J237"/>
      <c r="K237"/>
      <c r="L237"/>
      <c r="M237"/>
      <c r="N237"/>
      <c r="O237"/>
      <c r="P237"/>
      <c r="Q237"/>
      <c r="R237"/>
      <c r="S237"/>
      <c r="T237"/>
    </row>
    <row r="238" spans="1:20" ht="11.45" customHeight="1" x14ac:dyDescent="0.25">
      <c r="A238"/>
      <c r="B238"/>
      <c r="C238"/>
      <c r="D238"/>
      <c r="E238"/>
      <c r="F238"/>
      <c r="G238"/>
      <c r="H238"/>
      <c r="I238"/>
      <c r="J238"/>
      <c r="K238"/>
      <c r="L238"/>
      <c r="M238"/>
      <c r="N238"/>
      <c r="O238"/>
      <c r="P238"/>
      <c r="Q238"/>
      <c r="R238"/>
      <c r="S238"/>
      <c r="T238"/>
    </row>
    <row r="239" spans="1:20" ht="11.45" customHeight="1" x14ac:dyDescent="0.25">
      <c r="A239"/>
      <c r="B239"/>
      <c r="C239"/>
      <c r="D239"/>
      <c r="E239"/>
      <c r="F239"/>
      <c r="G239"/>
      <c r="H239"/>
      <c r="I239"/>
      <c r="J239"/>
      <c r="K239"/>
      <c r="L239"/>
      <c r="M239"/>
      <c r="N239"/>
      <c r="O239"/>
      <c r="P239"/>
      <c r="Q239"/>
      <c r="R239"/>
      <c r="S239"/>
      <c r="T239"/>
    </row>
    <row r="240" spans="1:20" ht="11.45" customHeight="1" x14ac:dyDescent="0.25">
      <c r="A240"/>
      <c r="B240"/>
      <c r="C240"/>
      <c r="D240"/>
      <c r="E240"/>
      <c r="F240"/>
      <c r="G240"/>
      <c r="H240"/>
      <c r="I240"/>
      <c r="J240"/>
      <c r="K240"/>
      <c r="L240"/>
      <c r="M240"/>
      <c r="N240"/>
      <c r="O240"/>
      <c r="P240"/>
      <c r="Q240"/>
      <c r="R240"/>
      <c r="S240"/>
      <c r="T240"/>
    </row>
    <row r="241" spans="1:20" ht="11.45" customHeight="1" x14ac:dyDescent="0.25">
      <c r="A241"/>
      <c r="B241"/>
      <c r="C241"/>
      <c r="D241"/>
      <c r="E241"/>
      <c r="F241"/>
      <c r="G241"/>
      <c r="H241"/>
      <c r="I241"/>
      <c r="J241"/>
      <c r="K241"/>
      <c r="L241"/>
      <c r="M241"/>
      <c r="N241"/>
      <c r="O241"/>
      <c r="P241"/>
      <c r="Q241"/>
      <c r="R241"/>
      <c r="S241"/>
      <c r="T241"/>
    </row>
    <row r="242" spans="1:20" ht="11.45" customHeight="1" x14ac:dyDescent="0.25">
      <c r="A242"/>
      <c r="B242"/>
      <c r="C242"/>
      <c r="D242"/>
      <c r="E242"/>
      <c r="F242"/>
      <c r="G242"/>
      <c r="H242"/>
      <c r="I242"/>
      <c r="J242"/>
      <c r="K242"/>
      <c r="L242"/>
      <c r="M242"/>
      <c r="N242"/>
      <c r="O242"/>
      <c r="P242"/>
      <c r="Q242"/>
      <c r="R242"/>
      <c r="S242"/>
      <c r="T242"/>
    </row>
    <row r="243" spans="1:20" ht="11.45" customHeight="1" x14ac:dyDescent="0.25">
      <c r="A243"/>
      <c r="B243"/>
      <c r="C243"/>
      <c r="D243"/>
      <c r="E243"/>
      <c r="F243"/>
      <c r="G243"/>
      <c r="H243"/>
      <c r="I243"/>
      <c r="J243"/>
      <c r="K243"/>
      <c r="L243"/>
      <c r="M243"/>
      <c r="N243"/>
      <c r="O243"/>
      <c r="P243"/>
      <c r="Q243"/>
      <c r="R243"/>
      <c r="S243"/>
      <c r="T243"/>
    </row>
    <row r="244" spans="1:20" ht="11.45" customHeight="1" x14ac:dyDescent="0.25">
      <c r="A244"/>
      <c r="B244"/>
      <c r="C244"/>
      <c r="D244"/>
      <c r="E244"/>
      <c r="F244"/>
      <c r="G244"/>
      <c r="H244"/>
      <c r="I244"/>
      <c r="J244"/>
      <c r="K244"/>
      <c r="L244"/>
      <c r="M244"/>
      <c r="N244"/>
      <c r="O244"/>
      <c r="P244"/>
      <c r="Q244"/>
      <c r="R244"/>
      <c r="S244"/>
      <c r="T244"/>
    </row>
    <row r="245" spans="1:20" ht="11.45" customHeight="1" x14ac:dyDescent="0.25">
      <c r="A245"/>
      <c r="B245"/>
      <c r="C245"/>
      <c r="D245"/>
      <c r="E245"/>
      <c r="F245"/>
      <c r="G245"/>
      <c r="H245"/>
      <c r="I245"/>
      <c r="J245"/>
      <c r="K245"/>
      <c r="L245"/>
      <c r="M245"/>
      <c r="N245"/>
      <c r="O245"/>
      <c r="P245"/>
      <c r="Q245"/>
      <c r="R245"/>
      <c r="S245"/>
      <c r="T245"/>
    </row>
    <row r="246" spans="1:20" ht="11.45" customHeight="1" x14ac:dyDescent="0.25">
      <c r="A246"/>
      <c r="B246"/>
      <c r="C246"/>
      <c r="D246"/>
      <c r="E246"/>
      <c r="F246"/>
      <c r="G246"/>
      <c r="H246"/>
      <c r="I246"/>
      <c r="J246"/>
      <c r="K246"/>
      <c r="L246"/>
      <c r="M246"/>
      <c r="N246"/>
      <c r="O246"/>
      <c r="P246"/>
      <c r="Q246"/>
      <c r="R246"/>
      <c r="S246"/>
      <c r="T246"/>
    </row>
    <row r="247" spans="1:20" ht="11.45" customHeight="1" x14ac:dyDescent="0.25">
      <c r="A247"/>
      <c r="B247"/>
      <c r="C247"/>
      <c r="D247"/>
      <c r="E247"/>
      <c r="F247"/>
      <c r="G247"/>
      <c r="H247"/>
      <c r="I247"/>
      <c r="J247"/>
      <c r="K247"/>
      <c r="L247"/>
      <c r="M247"/>
      <c r="N247"/>
      <c r="O247"/>
      <c r="P247"/>
      <c r="Q247"/>
      <c r="R247"/>
      <c r="S247"/>
      <c r="T247"/>
    </row>
    <row r="248" spans="1:20" ht="11.45" customHeight="1" x14ac:dyDescent="0.25">
      <c r="A248"/>
      <c r="B248"/>
      <c r="C248"/>
      <c r="D248"/>
      <c r="E248"/>
      <c r="F248"/>
      <c r="G248"/>
      <c r="H248"/>
      <c r="I248"/>
      <c r="J248"/>
      <c r="K248"/>
      <c r="L248"/>
      <c r="M248"/>
      <c r="N248"/>
      <c r="O248"/>
      <c r="P248"/>
      <c r="Q248"/>
      <c r="R248"/>
      <c r="S248"/>
      <c r="T248"/>
    </row>
    <row r="249" spans="1:20" ht="11.45" customHeight="1" x14ac:dyDescent="0.25">
      <c r="A249"/>
      <c r="B249"/>
      <c r="C249"/>
      <c r="D249"/>
      <c r="E249"/>
      <c r="F249"/>
      <c r="G249"/>
      <c r="H249"/>
      <c r="I249"/>
      <c r="J249"/>
      <c r="K249"/>
      <c r="L249"/>
      <c r="M249"/>
      <c r="N249"/>
      <c r="O249"/>
      <c r="P249"/>
      <c r="Q249"/>
      <c r="R249"/>
      <c r="S249"/>
      <c r="T249"/>
    </row>
    <row r="250" spans="1:20" ht="11.45" customHeight="1" x14ac:dyDescent="0.25">
      <c r="A250"/>
      <c r="B250"/>
      <c r="C250"/>
      <c r="D250"/>
      <c r="E250"/>
      <c r="F250"/>
      <c r="G250"/>
      <c r="H250"/>
      <c r="I250"/>
      <c r="J250"/>
      <c r="K250"/>
      <c r="L250"/>
      <c r="M250"/>
      <c r="N250"/>
      <c r="O250"/>
      <c r="P250"/>
      <c r="Q250"/>
      <c r="R250"/>
      <c r="S250"/>
      <c r="T250"/>
    </row>
    <row r="251" spans="1:20" ht="11.45" customHeight="1" x14ac:dyDescent="0.25">
      <c r="A251"/>
      <c r="B251"/>
      <c r="C251"/>
      <c r="D251"/>
      <c r="E251"/>
      <c r="F251"/>
      <c r="G251"/>
      <c r="H251"/>
      <c r="I251"/>
      <c r="J251"/>
      <c r="K251"/>
      <c r="L251"/>
      <c r="M251"/>
      <c r="N251"/>
      <c r="O251"/>
      <c r="P251"/>
      <c r="Q251"/>
      <c r="R251"/>
      <c r="S251"/>
      <c r="T251"/>
    </row>
    <row r="252" spans="1:20" ht="11.45" customHeight="1" x14ac:dyDescent="0.25">
      <c r="A252"/>
      <c r="B252"/>
      <c r="C252"/>
      <c r="D252"/>
      <c r="E252"/>
      <c r="F252"/>
      <c r="G252"/>
      <c r="H252"/>
      <c r="I252"/>
      <c r="J252"/>
      <c r="K252"/>
      <c r="L252"/>
      <c r="M252"/>
      <c r="N252"/>
      <c r="O252"/>
      <c r="P252"/>
      <c r="Q252"/>
      <c r="R252"/>
      <c r="S252"/>
      <c r="T252"/>
    </row>
    <row r="253" spans="1:20" ht="11.45" customHeight="1" x14ac:dyDescent="0.25">
      <c r="A253"/>
      <c r="B253"/>
      <c r="C253"/>
      <c r="D253"/>
      <c r="E253"/>
      <c r="F253"/>
      <c r="G253"/>
      <c r="H253"/>
      <c r="I253"/>
      <c r="J253"/>
      <c r="K253"/>
      <c r="L253"/>
      <c r="M253"/>
      <c r="N253"/>
      <c r="O253"/>
      <c r="P253"/>
      <c r="Q253"/>
      <c r="R253"/>
      <c r="S253"/>
      <c r="T253"/>
    </row>
    <row r="254" spans="1:20" ht="11.45" customHeight="1" x14ac:dyDescent="0.25">
      <c r="A254"/>
      <c r="B254"/>
      <c r="C254"/>
      <c r="D254"/>
      <c r="E254"/>
      <c r="F254"/>
      <c r="G254"/>
      <c r="H254"/>
      <c r="I254"/>
      <c r="J254"/>
      <c r="K254"/>
      <c r="L254"/>
      <c r="M254"/>
      <c r="N254"/>
      <c r="O254"/>
      <c r="P254"/>
      <c r="Q254"/>
      <c r="R254"/>
      <c r="S254"/>
      <c r="T254"/>
    </row>
    <row r="255" spans="1:20" ht="11.45" customHeight="1" x14ac:dyDescent="0.25">
      <c r="A255"/>
      <c r="B255"/>
      <c r="C255"/>
      <c r="D255"/>
      <c r="E255"/>
      <c r="F255"/>
      <c r="G255"/>
      <c r="H255"/>
      <c r="I255"/>
      <c r="J255"/>
      <c r="K255"/>
      <c r="L255"/>
      <c r="M255"/>
      <c r="N255"/>
      <c r="O255"/>
      <c r="P255"/>
      <c r="Q255"/>
      <c r="R255"/>
      <c r="S255"/>
      <c r="T255"/>
    </row>
    <row r="256" spans="1:20" ht="11.45" customHeight="1" x14ac:dyDescent="0.25">
      <c r="A256"/>
      <c r="B256"/>
      <c r="C256"/>
      <c r="D256"/>
      <c r="E256"/>
      <c r="F256"/>
      <c r="G256"/>
      <c r="H256"/>
      <c r="I256"/>
      <c r="J256"/>
      <c r="K256"/>
      <c r="L256"/>
      <c r="M256"/>
      <c r="N256"/>
      <c r="O256"/>
      <c r="P256"/>
      <c r="Q256"/>
      <c r="R256"/>
      <c r="S256"/>
      <c r="T256"/>
    </row>
    <row r="257" spans="1:20" ht="11.45" customHeight="1" x14ac:dyDescent="0.25">
      <c r="A257"/>
      <c r="B257"/>
      <c r="C257"/>
      <c r="D257"/>
      <c r="E257"/>
      <c r="F257"/>
      <c r="G257"/>
      <c r="H257"/>
      <c r="I257"/>
      <c r="J257"/>
      <c r="K257"/>
      <c r="L257"/>
      <c r="M257"/>
      <c r="N257"/>
      <c r="O257"/>
      <c r="P257"/>
      <c r="Q257"/>
      <c r="R257"/>
      <c r="S257"/>
      <c r="T257"/>
    </row>
    <row r="258" spans="1:20" ht="11.45" customHeight="1" x14ac:dyDescent="0.25">
      <c r="A258"/>
      <c r="B258"/>
      <c r="C258"/>
      <c r="D258"/>
      <c r="E258"/>
      <c r="F258"/>
      <c r="G258"/>
      <c r="H258"/>
      <c r="I258"/>
      <c r="J258"/>
      <c r="K258"/>
      <c r="L258"/>
      <c r="M258"/>
      <c r="N258"/>
      <c r="O258"/>
      <c r="P258"/>
      <c r="Q258"/>
      <c r="R258"/>
      <c r="S258"/>
      <c r="T258"/>
    </row>
    <row r="259" spans="1:20" ht="11.45" customHeight="1" x14ac:dyDescent="0.25">
      <c r="A259"/>
      <c r="B259"/>
      <c r="C259"/>
      <c r="D259"/>
      <c r="E259"/>
      <c r="F259"/>
      <c r="G259"/>
      <c r="H259"/>
      <c r="I259"/>
      <c r="J259"/>
      <c r="K259"/>
      <c r="L259"/>
      <c r="M259"/>
      <c r="N259"/>
      <c r="O259"/>
      <c r="P259"/>
      <c r="Q259"/>
      <c r="R259"/>
      <c r="S259"/>
      <c r="T259"/>
    </row>
    <row r="260" spans="1:20" ht="11.45" customHeight="1" x14ac:dyDescent="0.25">
      <c r="A260"/>
      <c r="B260"/>
      <c r="C260"/>
      <c r="D260"/>
      <c r="E260"/>
      <c r="F260"/>
      <c r="G260"/>
      <c r="H260"/>
      <c r="I260"/>
      <c r="J260"/>
      <c r="K260"/>
      <c r="L260"/>
      <c r="M260"/>
      <c r="N260"/>
      <c r="O260"/>
      <c r="P260"/>
      <c r="Q260"/>
      <c r="R260"/>
      <c r="S260"/>
      <c r="T260"/>
    </row>
    <row r="261" spans="1:20" ht="11.45" customHeight="1" x14ac:dyDescent="0.25">
      <c r="A261"/>
      <c r="B261"/>
      <c r="C261"/>
      <c r="D261"/>
      <c r="E261"/>
      <c r="F261"/>
      <c r="G261"/>
      <c r="H261"/>
      <c r="I261"/>
      <c r="J261"/>
      <c r="K261"/>
      <c r="L261"/>
      <c r="M261"/>
      <c r="N261"/>
      <c r="O261"/>
      <c r="P261"/>
      <c r="Q261"/>
      <c r="R261"/>
      <c r="S261"/>
      <c r="T261"/>
    </row>
    <row r="262" spans="1:20" ht="11.45" customHeight="1" x14ac:dyDescent="0.25">
      <c r="A262"/>
      <c r="B262"/>
      <c r="C262"/>
      <c r="D262"/>
      <c r="E262"/>
      <c r="F262"/>
      <c r="G262"/>
      <c r="H262"/>
      <c r="I262"/>
      <c r="J262"/>
      <c r="K262"/>
      <c r="L262"/>
      <c r="M262"/>
      <c r="N262"/>
      <c r="O262"/>
      <c r="P262"/>
      <c r="Q262"/>
      <c r="R262"/>
      <c r="S262"/>
      <c r="T262"/>
    </row>
    <row r="263" spans="1:20" ht="11.45" customHeight="1" x14ac:dyDescent="0.25">
      <c r="A263"/>
      <c r="B263"/>
      <c r="C263"/>
      <c r="D263"/>
      <c r="E263"/>
      <c r="F263"/>
      <c r="G263"/>
      <c r="H263"/>
      <c r="I263"/>
      <c r="J263"/>
      <c r="K263"/>
      <c r="L263"/>
      <c r="M263"/>
      <c r="N263"/>
      <c r="O263"/>
      <c r="P263"/>
      <c r="Q263"/>
      <c r="R263"/>
      <c r="S263"/>
      <c r="T263"/>
    </row>
    <row r="264" spans="1:20" ht="11.45" customHeight="1" x14ac:dyDescent="0.25">
      <c r="A264"/>
      <c r="B264"/>
      <c r="C264"/>
      <c r="D264"/>
      <c r="E264"/>
      <c r="F264"/>
      <c r="G264"/>
      <c r="H264"/>
      <c r="I264"/>
      <c r="J264"/>
      <c r="K264"/>
      <c r="L264"/>
      <c r="M264"/>
      <c r="N264"/>
      <c r="O264"/>
      <c r="P264"/>
      <c r="Q264"/>
      <c r="R264"/>
      <c r="S264"/>
      <c r="T264"/>
    </row>
    <row r="265" spans="1:20" ht="11.45" customHeight="1" x14ac:dyDescent="0.25">
      <c r="A265"/>
      <c r="B265"/>
      <c r="C265"/>
      <c r="D265"/>
      <c r="E265"/>
      <c r="F265"/>
      <c r="G265"/>
      <c r="H265"/>
      <c r="I265"/>
      <c r="J265"/>
      <c r="K265"/>
      <c r="L265"/>
      <c r="M265"/>
      <c r="N265"/>
      <c r="O265"/>
      <c r="P265"/>
      <c r="Q265"/>
      <c r="R265"/>
      <c r="S265"/>
      <c r="T265"/>
    </row>
    <row r="266" spans="1:20" ht="11.45" customHeight="1" x14ac:dyDescent="0.25">
      <c r="A266"/>
      <c r="B266"/>
      <c r="C266"/>
      <c r="D266"/>
      <c r="E266"/>
      <c r="F266"/>
      <c r="G266"/>
      <c r="H266"/>
      <c r="I266"/>
      <c r="J266"/>
      <c r="K266"/>
      <c r="L266"/>
      <c r="M266"/>
      <c r="N266"/>
      <c r="O266"/>
      <c r="P266"/>
      <c r="Q266"/>
      <c r="R266"/>
      <c r="S266"/>
      <c r="T266"/>
    </row>
    <row r="267" spans="1:20" ht="11.45" customHeight="1" x14ac:dyDescent="0.25">
      <c r="A267"/>
      <c r="B267"/>
      <c r="C267"/>
      <c r="D267"/>
      <c r="E267"/>
      <c r="F267"/>
      <c r="G267"/>
      <c r="H267"/>
      <c r="I267"/>
      <c r="J267"/>
      <c r="K267"/>
      <c r="L267"/>
      <c r="M267"/>
      <c r="N267"/>
      <c r="O267"/>
      <c r="P267"/>
      <c r="Q267"/>
      <c r="R267"/>
      <c r="S267"/>
      <c r="T267"/>
    </row>
    <row r="268" spans="1:20" ht="11.45" customHeight="1" x14ac:dyDescent="0.25">
      <c r="A268"/>
      <c r="B268"/>
      <c r="C268"/>
      <c r="D268"/>
      <c r="E268"/>
      <c r="F268"/>
      <c r="G268"/>
      <c r="H268"/>
      <c r="I268"/>
      <c r="J268"/>
      <c r="K268"/>
      <c r="L268"/>
      <c r="M268"/>
      <c r="N268"/>
      <c r="O268"/>
      <c r="P268"/>
      <c r="Q268"/>
      <c r="R268"/>
      <c r="S268"/>
      <c r="T268"/>
    </row>
    <row r="269" spans="1:20" ht="11.45" customHeight="1" x14ac:dyDescent="0.25">
      <c r="A269"/>
      <c r="B269"/>
      <c r="C269"/>
      <c r="D269"/>
      <c r="E269"/>
      <c r="F269"/>
      <c r="G269"/>
      <c r="H269"/>
      <c r="I269"/>
      <c r="J269"/>
      <c r="K269"/>
      <c r="L269"/>
      <c r="M269"/>
      <c r="N269"/>
      <c r="O269"/>
      <c r="P269"/>
      <c r="Q269"/>
      <c r="R269"/>
      <c r="S269"/>
      <c r="T269"/>
    </row>
    <row r="270" spans="1:20" ht="11.45" customHeight="1" x14ac:dyDescent="0.25">
      <c r="A270"/>
      <c r="B270"/>
      <c r="C270"/>
      <c r="D270"/>
      <c r="E270"/>
      <c r="F270"/>
      <c r="G270"/>
      <c r="H270"/>
      <c r="I270"/>
      <c r="J270"/>
      <c r="K270"/>
      <c r="L270"/>
      <c r="M270"/>
      <c r="N270"/>
      <c r="O270"/>
      <c r="P270"/>
      <c r="Q270"/>
      <c r="R270"/>
      <c r="S270"/>
      <c r="T270"/>
    </row>
    <row r="271" spans="1:20" ht="11.45" customHeight="1" x14ac:dyDescent="0.25">
      <c r="A271"/>
      <c r="B271"/>
      <c r="C271"/>
      <c r="D271"/>
      <c r="E271"/>
      <c r="F271"/>
      <c r="G271"/>
      <c r="H271"/>
      <c r="I271"/>
      <c r="J271"/>
      <c r="K271"/>
      <c r="L271"/>
      <c r="M271"/>
      <c r="N271"/>
      <c r="O271"/>
      <c r="P271"/>
      <c r="Q271"/>
      <c r="R271"/>
      <c r="S271"/>
      <c r="T271"/>
    </row>
    <row r="272" spans="1:20" ht="11.45" customHeight="1" x14ac:dyDescent="0.25">
      <c r="A272"/>
      <c r="B272"/>
      <c r="C272"/>
      <c r="D272"/>
      <c r="E272"/>
      <c r="F272"/>
      <c r="G272"/>
      <c r="H272"/>
      <c r="I272"/>
      <c r="J272"/>
      <c r="K272"/>
      <c r="L272"/>
      <c r="M272"/>
      <c r="N272"/>
      <c r="O272"/>
      <c r="P272"/>
      <c r="Q272"/>
      <c r="R272"/>
      <c r="S272"/>
      <c r="T272"/>
    </row>
    <row r="273" spans="1:20" ht="11.45" customHeight="1" x14ac:dyDescent="0.25">
      <c r="A273"/>
      <c r="B273"/>
      <c r="C273"/>
      <c r="D273"/>
      <c r="E273"/>
      <c r="F273"/>
      <c r="G273"/>
      <c r="H273"/>
      <c r="I273"/>
      <c r="J273"/>
      <c r="K273"/>
      <c r="L273"/>
      <c r="M273"/>
      <c r="N273"/>
      <c r="O273"/>
      <c r="P273"/>
      <c r="Q273"/>
      <c r="R273"/>
      <c r="S273"/>
      <c r="T273"/>
    </row>
    <row r="274" spans="1:20" ht="11.45" customHeight="1" x14ac:dyDescent="0.25">
      <c r="A274"/>
      <c r="B274"/>
      <c r="C274"/>
      <c r="D274"/>
      <c r="E274"/>
      <c r="F274"/>
      <c r="G274"/>
      <c r="H274"/>
      <c r="I274"/>
      <c r="J274"/>
      <c r="K274"/>
      <c r="L274"/>
      <c r="M274"/>
      <c r="N274"/>
      <c r="O274"/>
      <c r="P274"/>
      <c r="Q274"/>
      <c r="R274"/>
      <c r="S274"/>
      <c r="T274"/>
    </row>
    <row r="275" spans="1:20" ht="11.45" customHeight="1" x14ac:dyDescent="0.25">
      <c r="A275"/>
      <c r="B275"/>
      <c r="C275"/>
      <c r="D275"/>
      <c r="E275"/>
      <c r="F275"/>
      <c r="G275"/>
      <c r="H275"/>
      <c r="I275"/>
      <c r="J275"/>
      <c r="K275"/>
      <c r="L275"/>
      <c r="M275"/>
      <c r="N275"/>
      <c r="O275"/>
      <c r="P275"/>
      <c r="Q275"/>
      <c r="R275"/>
      <c r="S275"/>
      <c r="T275"/>
    </row>
    <row r="276" spans="1:20" ht="11.45" customHeight="1" x14ac:dyDescent="0.25">
      <c r="A276"/>
      <c r="B276"/>
      <c r="C276"/>
      <c r="D276"/>
      <c r="E276"/>
      <c r="F276"/>
      <c r="G276"/>
      <c r="H276"/>
      <c r="I276"/>
      <c r="J276"/>
      <c r="K276"/>
      <c r="L276"/>
      <c r="M276"/>
      <c r="N276"/>
      <c r="O276"/>
      <c r="P276"/>
      <c r="Q276"/>
      <c r="R276"/>
      <c r="S276"/>
      <c r="T276"/>
    </row>
    <row r="277" spans="1:20" ht="11.45" customHeight="1" x14ac:dyDescent="0.25">
      <c r="A277"/>
      <c r="B277"/>
      <c r="C277"/>
      <c r="D277"/>
      <c r="E277"/>
      <c r="F277"/>
      <c r="G277"/>
      <c r="H277"/>
      <c r="I277"/>
      <c r="J277"/>
      <c r="K277"/>
      <c r="L277"/>
      <c r="M277"/>
      <c r="N277"/>
      <c r="O277"/>
      <c r="P277"/>
      <c r="Q277"/>
      <c r="R277"/>
      <c r="S277"/>
      <c r="T277"/>
    </row>
    <row r="278" spans="1:20" ht="11.45" customHeight="1" x14ac:dyDescent="0.25">
      <c r="A278"/>
      <c r="B278"/>
      <c r="C278"/>
      <c r="D278"/>
      <c r="E278"/>
      <c r="F278"/>
      <c r="G278"/>
      <c r="H278"/>
      <c r="I278"/>
      <c r="J278"/>
      <c r="K278"/>
      <c r="L278"/>
      <c r="M278"/>
      <c r="N278"/>
      <c r="O278"/>
      <c r="P278"/>
      <c r="Q278"/>
      <c r="R278"/>
      <c r="S278"/>
      <c r="T278"/>
    </row>
    <row r="279" spans="1:20" ht="11.45" customHeight="1" x14ac:dyDescent="0.25">
      <c r="A279"/>
      <c r="B279"/>
      <c r="C279"/>
      <c r="D279"/>
      <c r="E279"/>
      <c r="F279"/>
      <c r="G279"/>
      <c r="H279"/>
      <c r="I279"/>
      <c r="J279"/>
      <c r="K279"/>
      <c r="L279"/>
      <c r="M279"/>
      <c r="N279"/>
      <c r="O279"/>
      <c r="P279"/>
      <c r="Q279"/>
      <c r="R279"/>
      <c r="S279"/>
      <c r="T279"/>
    </row>
    <row r="280" spans="1:20" ht="11.45" customHeight="1" x14ac:dyDescent="0.25">
      <c r="A280"/>
      <c r="B280"/>
      <c r="C280"/>
      <c r="D280"/>
      <c r="E280"/>
      <c r="F280"/>
      <c r="G280"/>
      <c r="H280"/>
      <c r="I280"/>
      <c r="J280"/>
      <c r="K280"/>
      <c r="L280"/>
      <c r="M280"/>
      <c r="N280"/>
      <c r="O280"/>
      <c r="P280"/>
      <c r="Q280"/>
      <c r="R280"/>
      <c r="S280"/>
      <c r="T280"/>
    </row>
    <row r="281" spans="1:20" ht="11.45" customHeight="1" x14ac:dyDescent="0.25">
      <c r="A281"/>
      <c r="B281"/>
      <c r="C281"/>
      <c r="D281"/>
      <c r="E281"/>
      <c r="F281"/>
      <c r="G281"/>
      <c r="H281"/>
      <c r="I281"/>
      <c r="J281"/>
      <c r="K281"/>
      <c r="L281"/>
      <c r="M281"/>
      <c r="N281"/>
      <c r="O281"/>
      <c r="P281"/>
      <c r="Q281"/>
      <c r="R281"/>
      <c r="S281"/>
      <c r="T281"/>
    </row>
    <row r="282" spans="1:20" ht="11.45" customHeight="1" x14ac:dyDescent="0.25">
      <c r="A282"/>
      <c r="B282"/>
      <c r="C282"/>
      <c r="D282"/>
      <c r="E282"/>
      <c r="F282"/>
      <c r="G282"/>
      <c r="H282"/>
      <c r="I282"/>
      <c r="J282"/>
      <c r="K282"/>
      <c r="L282"/>
      <c r="M282"/>
      <c r="N282"/>
      <c r="O282"/>
      <c r="P282"/>
      <c r="Q282"/>
      <c r="R282"/>
      <c r="S282"/>
      <c r="T282"/>
    </row>
    <row r="283" spans="1:20" ht="11.45" customHeight="1" x14ac:dyDescent="0.25">
      <c r="A283"/>
      <c r="B283"/>
      <c r="C283"/>
      <c r="D283"/>
      <c r="E283"/>
      <c r="F283"/>
      <c r="G283"/>
      <c r="H283"/>
      <c r="I283"/>
      <c r="J283"/>
      <c r="K283"/>
      <c r="L283"/>
      <c r="M283"/>
      <c r="N283"/>
      <c r="O283"/>
      <c r="P283"/>
      <c r="Q283"/>
      <c r="R283"/>
      <c r="S283"/>
      <c r="T283"/>
    </row>
    <row r="284" spans="1:20" ht="11.45" customHeight="1" x14ac:dyDescent="0.25">
      <c r="A284"/>
      <c r="B284"/>
      <c r="C284"/>
      <c r="D284"/>
      <c r="E284"/>
      <c r="F284"/>
      <c r="G284"/>
      <c r="H284"/>
      <c r="I284"/>
      <c r="J284"/>
      <c r="K284"/>
      <c r="L284"/>
      <c r="M284"/>
      <c r="N284"/>
      <c r="O284"/>
      <c r="P284"/>
      <c r="Q284"/>
      <c r="R284"/>
      <c r="S284"/>
      <c r="T284"/>
    </row>
    <row r="285" spans="1:20" ht="11.45" customHeight="1" x14ac:dyDescent="0.25">
      <c r="A285"/>
      <c r="B285"/>
      <c r="C285"/>
      <c r="D285"/>
      <c r="E285"/>
      <c r="F285"/>
      <c r="G285"/>
      <c r="H285"/>
      <c r="I285"/>
      <c r="J285"/>
      <c r="K285"/>
      <c r="L285"/>
      <c r="M285"/>
      <c r="N285"/>
      <c r="O285"/>
      <c r="P285"/>
      <c r="Q285"/>
      <c r="R285"/>
      <c r="S285"/>
      <c r="T285"/>
    </row>
    <row r="286" spans="1:20" ht="11.45" customHeight="1" x14ac:dyDescent="0.25">
      <c r="A286"/>
      <c r="B286"/>
      <c r="C286"/>
      <c r="D286"/>
      <c r="E286"/>
      <c r="F286"/>
      <c r="G286"/>
      <c r="H286"/>
      <c r="I286"/>
      <c r="J286"/>
      <c r="K286"/>
      <c r="L286"/>
      <c r="M286"/>
      <c r="N286"/>
      <c r="O286"/>
      <c r="P286"/>
      <c r="Q286"/>
      <c r="R286"/>
      <c r="S286"/>
      <c r="T286"/>
    </row>
    <row r="287" spans="1:20" ht="11.45" customHeight="1" x14ac:dyDescent="0.25">
      <c r="A287"/>
      <c r="B287"/>
      <c r="C287"/>
      <c r="D287"/>
      <c r="E287"/>
      <c r="F287"/>
      <c r="G287"/>
      <c r="H287"/>
      <c r="I287"/>
      <c r="J287"/>
      <c r="K287"/>
      <c r="L287"/>
      <c r="M287"/>
      <c r="N287"/>
      <c r="O287"/>
      <c r="P287"/>
      <c r="Q287"/>
      <c r="R287"/>
      <c r="S287"/>
      <c r="T287"/>
    </row>
    <row r="288" spans="1:20" ht="11.45" customHeight="1" x14ac:dyDescent="0.25">
      <c r="A288"/>
      <c r="B288"/>
      <c r="C288"/>
      <c r="D288"/>
      <c r="E288"/>
      <c r="F288"/>
      <c r="G288"/>
      <c r="H288"/>
      <c r="I288"/>
      <c r="J288"/>
      <c r="K288"/>
      <c r="L288"/>
      <c r="M288"/>
      <c r="N288"/>
      <c r="O288"/>
      <c r="P288"/>
      <c r="Q288"/>
      <c r="R288"/>
      <c r="S288"/>
      <c r="T288"/>
    </row>
    <row r="289" spans="1:20" ht="11.45" customHeight="1" x14ac:dyDescent="0.25">
      <c r="A289"/>
      <c r="B289"/>
      <c r="C289"/>
      <c r="D289"/>
      <c r="E289"/>
      <c r="F289"/>
      <c r="G289"/>
      <c r="H289"/>
      <c r="I289"/>
      <c r="J289"/>
      <c r="K289"/>
      <c r="L289"/>
      <c r="M289"/>
      <c r="N289"/>
      <c r="O289"/>
      <c r="P289"/>
      <c r="Q289"/>
      <c r="R289"/>
      <c r="S289"/>
      <c r="T289"/>
    </row>
    <row r="290" spans="1:20" ht="11.45" customHeight="1" x14ac:dyDescent="0.25">
      <c r="A290"/>
      <c r="B290"/>
      <c r="C290"/>
      <c r="D290"/>
      <c r="E290"/>
      <c r="F290"/>
      <c r="G290"/>
      <c r="H290"/>
      <c r="I290"/>
      <c r="J290"/>
      <c r="K290"/>
      <c r="L290"/>
      <c r="M290"/>
      <c r="N290"/>
      <c r="O290"/>
      <c r="P290"/>
      <c r="Q290"/>
      <c r="R290"/>
      <c r="S290"/>
      <c r="T290"/>
    </row>
    <row r="291" spans="1:20" ht="11.45" customHeight="1" x14ac:dyDescent="0.25">
      <c r="A291"/>
      <c r="B291"/>
      <c r="C291"/>
      <c r="D291"/>
      <c r="E291"/>
      <c r="F291"/>
      <c r="G291"/>
      <c r="H291"/>
      <c r="I291"/>
      <c r="J291"/>
      <c r="K291"/>
      <c r="L291"/>
      <c r="M291"/>
      <c r="N291"/>
      <c r="O291"/>
      <c r="P291"/>
      <c r="Q291"/>
      <c r="R291"/>
      <c r="S291"/>
      <c r="T291"/>
    </row>
    <row r="292" spans="1:20" ht="11.45" customHeight="1" x14ac:dyDescent="0.25">
      <c r="A292"/>
      <c r="B292"/>
      <c r="C292"/>
      <c r="D292"/>
      <c r="E292"/>
      <c r="F292"/>
      <c r="G292"/>
      <c r="H292"/>
      <c r="I292"/>
      <c r="J292"/>
      <c r="K292"/>
      <c r="L292"/>
      <c r="M292"/>
      <c r="N292"/>
      <c r="O292"/>
      <c r="P292"/>
      <c r="Q292"/>
      <c r="R292"/>
      <c r="S292"/>
      <c r="T292"/>
    </row>
    <row r="293" spans="1:20" ht="11.45" customHeight="1" x14ac:dyDescent="0.25">
      <c r="A293"/>
      <c r="B293"/>
      <c r="C293"/>
      <c r="D293"/>
      <c r="E293"/>
      <c r="F293"/>
      <c r="G293"/>
      <c r="H293"/>
      <c r="I293"/>
      <c r="J293"/>
      <c r="K293"/>
      <c r="L293"/>
      <c r="M293"/>
      <c r="N293"/>
      <c r="O293"/>
      <c r="P293"/>
      <c r="Q293"/>
      <c r="R293"/>
      <c r="S293"/>
      <c r="T293"/>
    </row>
    <row r="294" spans="1:20" ht="11.45" customHeight="1" x14ac:dyDescent="0.25">
      <c r="A294"/>
      <c r="B294"/>
      <c r="C294"/>
      <c r="D294"/>
      <c r="E294"/>
      <c r="F294"/>
      <c r="G294"/>
      <c r="H294"/>
      <c r="I294"/>
      <c r="J294"/>
      <c r="K294"/>
      <c r="L294"/>
      <c r="M294"/>
      <c r="N294"/>
      <c r="O294"/>
      <c r="P294"/>
      <c r="Q294"/>
      <c r="R294"/>
      <c r="S294"/>
      <c r="T294"/>
    </row>
    <row r="295" spans="1:20" ht="11.45" customHeight="1" x14ac:dyDescent="0.25">
      <c r="A295"/>
      <c r="B295"/>
      <c r="C295"/>
      <c r="D295"/>
      <c r="E295"/>
      <c r="F295"/>
      <c r="G295"/>
      <c r="H295"/>
      <c r="I295"/>
      <c r="J295"/>
      <c r="K295"/>
      <c r="L295"/>
      <c r="M295"/>
      <c r="N295"/>
      <c r="O295"/>
      <c r="P295"/>
      <c r="Q295"/>
      <c r="R295"/>
      <c r="S295"/>
      <c r="T295"/>
    </row>
    <row r="296" spans="1:20" ht="11.45" customHeight="1" x14ac:dyDescent="0.25">
      <c r="A296"/>
      <c r="B296"/>
      <c r="C296"/>
      <c r="D296"/>
      <c r="E296"/>
      <c r="F296"/>
      <c r="G296"/>
      <c r="H296"/>
      <c r="I296"/>
      <c r="J296"/>
      <c r="K296"/>
      <c r="L296"/>
      <c r="M296"/>
      <c r="N296"/>
      <c r="O296"/>
      <c r="P296"/>
      <c r="Q296"/>
      <c r="R296"/>
      <c r="S296"/>
      <c r="T296"/>
    </row>
    <row r="297" spans="1:20" ht="11.45" customHeight="1" x14ac:dyDescent="0.25">
      <c r="A297"/>
      <c r="B297"/>
      <c r="C297"/>
      <c r="D297"/>
      <c r="E297"/>
      <c r="F297"/>
      <c r="G297"/>
      <c r="H297"/>
      <c r="I297"/>
      <c r="J297"/>
      <c r="K297"/>
      <c r="L297"/>
      <c r="M297"/>
      <c r="N297"/>
      <c r="O297"/>
      <c r="P297"/>
      <c r="Q297"/>
      <c r="R297"/>
      <c r="S297"/>
      <c r="T297"/>
    </row>
    <row r="298" spans="1:20" ht="11.45" customHeight="1" x14ac:dyDescent="0.25">
      <c r="A298"/>
      <c r="B298"/>
      <c r="C298"/>
      <c r="D298"/>
      <c r="E298"/>
      <c r="F298"/>
      <c r="G298"/>
      <c r="H298"/>
      <c r="I298"/>
      <c r="J298"/>
      <c r="K298"/>
      <c r="L298"/>
      <c r="M298"/>
      <c r="N298"/>
      <c r="O298"/>
      <c r="P298"/>
      <c r="Q298"/>
      <c r="R298"/>
      <c r="S298"/>
      <c r="T298"/>
    </row>
    <row r="299" spans="1:20" ht="11.45" customHeight="1" x14ac:dyDescent="0.25">
      <c r="A299"/>
      <c r="B299"/>
      <c r="C299"/>
      <c r="D299"/>
      <c r="E299"/>
      <c r="F299"/>
      <c r="G299"/>
      <c r="H299"/>
      <c r="I299"/>
      <c r="J299"/>
      <c r="K299"/>
      <c r="L299"/>
      <c r="M299"/>
      <c r="N299"/>
      <c r="O299"/>
      <c r="P299"/>
      <c r="Q299"/>
      <c r="R299"/>
      <c r="S299"/>
      <c r="T299"/>
    </row>
    <row r="300" spans="1:20" ht="11.45" customHeight="1" x14ac:dyDescent="0.25">
      <c r="A300"/>
      <c r="B300"/>
      <c r="C300"/>
      <c r="D300"/>
      <c r="E300"/>
      <c r="F300"/>
      <c r="G300"/>
      <c r="H300"/>
      <c r="I300"/>
      <c r="J300"/>
      <c r="K300"/>
      <c r="L300"/>
      <c r="M300"/>
      <c r="N300"/>
      <c r="O300"/>
      <c r="P300"/>
      <c r="Q300"/>
      <c r="R300"/>
      <c r="S300"/>
      <c r="T300"/>
    </row>
    <row r="301" spans="1:20" ht="11.45" customHeight="1" x14ac:dyDescent="0.25">
      <c r="A301"/>
      <c r="B301"/>
      <c r="C301"/>
      <c r="D301"/>
      <c r="E301"/>
      <c r="F301"/>
      <c r="G301"/>
      <c r="H301"/>
      <c r="I301"/>
      <c r="J301"/>
      <c r="K301"/>
      <c r="L301"/>
      <c r="M301"/>
      <c r="N301"/>
      <c r="O301"/>
      <c r="P301"/>
      <c r="Q301"/>
      <c r="R301"/>
      <c r="S301"/>
      <c r="T301"/>
    </row>
    <row r="302" spans="1:20" ht="11.45" customHeight="1" x14ac:dyDescent="0.25">
      <c r="A302"/>
      <c r="B302"/>
      <c r="C302"/>
      <c r="D302"/>
      <c r="E302"/>
      <c r="F302"/>
      <c r="G302"/>
      <c r="H302"/>
      <c r="I302"/>
      <c r="J302"/>
      <c r="K302"/>
      <c r="L302"/>
      <c r="M302"/>
      <c r="N302"/>
      <c r="O302"/>
      <c r="P302"/>
      <c r="Q302"/>
      <c r="R302"/>
      <c r="S302"/>
      <c r="T302"/>
    </row>
    <row r="303" spans="1:20" ht="11.45" customHeight="1" x14ac:dyDescent="0.25">
      <c r="A303"/>
      <c r="B303"/>
      <c r="C303"/>
      <c r="D303"/>
      <c r="E303"/>
      <c r="F303"/>
      <c r="G303"/>
      <c r="H303"/>
      <c r="I303"/>
      <c r="J303"/>
      <c r="K303"/>
      <c r="L303"/>
      <c r="M303"/>
      <c r="N303"/>
      <c r="O303"/>
      <c r="P303"/>
      <c r="Q303"/>
      <c r="R303"/>
      <c r="S303"/>
      <c r="T303"/>
    </row>
    <row r="304" spans="1:20" ht="11.45" customHeight="1" x14ac:dyDescent="0.25">
      <c r="A304"/>
      <c r="B304"/>
      <c r="C304"/>
      <c r="D304"/>
      <c r="E304"/>
      <c r="F304"/>
      <c r="G304"/>
      <c r="H304"/>
      <c r="I304"/>
      <c r="J304"/>
      <c r="K304"/>
      <c r="L304"/>
      <c r="M304"/>
      <c r="N304"/>
      <c r="O304"/>
      <c r="P304"/>
      <c r="Q304"/>
      <c r="R304"/>
      <c r="S304"/>
      <c r="T304"/>
    </row>
    <row r="305" spans="1:20" ht="11.45" customHeight="1" x14ac:dyDescent="0.25">
      <c r="A305"/>
      <c r="B305"/>
      <c r="C305"/>
      <c r="D305"/>
      <c r="E305"/>
      <c r="F305"/>
      <c r="G305"/>
      <c r="H305"/>
      <c r="I305"/>
      <c r="J305"/>
      <c r="K305"/>
      <c r="L305"/>
      <c r="M305"/>
      <c r="N305"/>
      <c r="O305"/>
      <c r="P305"/>
      <c r="Q305"/>
      <c r="R305"/>
      <c r="S305"/>
      <c r="T305"/>
    </row>
    <row r="306" spans="1:20" ht="11.45" customHeight="1" x14ac:dyDescent="0.25">
      <c r="A306"/>
      <c r="B306"/>
      <c r="C306"/>
      <c r="D306"/>
      <c r="E306"/>
      <c r="F306"/>
      <c r="G306"/>
      <c r="H306"/>
      <c r="I306"/>
      <c r="J306"/>
      <c r="K306"/>
      <c r="L306"/>
      <c r="M306"/>
      <c r="N306"/>
      <c r="O306"/>
      <c r="P306"/>
      <c r="Q306"/>
      <c r="R306"/>
      <c r="S306"/>
      <c r="T306"/>
    </row>
    <row r="307" spans="1:20" ht="11.45" customHeight="1" x14ac:dyDescent="0.25">
      <c r="A307"/>
      <c r="B307"/>
      <c r="C307"/>
      <c r="D307"/>
      <c r="E307"/>
      <c r="F307"/>
      <c r="G307"/>
      <c r="H307"/>
      <c r="I307"/>
      <c r="J307"/>
      <c r="K307"/>
      <c r="L307"/>
      <c r="M307"/>
      <c r="N307"/>
      <c r="O307"/>
      <c r="P307"/>
      <c r="Q307"/>
      <c r="R307"/>
      <c r="S307"/>
      <c r="T307"/>
    </row>
    <row r="308" spans="1:20" ht="11.45" customHeight="1" x14ac:dyDescent="0.25">
      <c r="A308"/>
      <c r="B308"/>
      <c r="C308"/>
      <c r="D308"/>
      <c r="E308"/>
      <c r="F308"/>
      <c r="G308"/>
      <c r="H308"/>
      <c r="I308"/>
      <c r="J308"/>
      <c r="K308"/>
      <c r="L308"/>
      <c r="M308"/>
      <c r="N308"/>
      <c r="O308"/>
      <c r="P308"/>
      <c r="Q308"/>
      <c r="R308"/>
      <c r="S308"/>
      <c r="T308"/>
    </row>
    <row r="309" spans="1:20" ht="11.45" customHeight="1" x14ac:dyDescent="0.25">
      <c r="A309"/>
      <c r="B309"/>
      <c r="C309"/>
      <c r="D309"/>
      <c r="E309"/>
      <c r="F309"/>
      <c r="G309"/>
      <c r="H309"/>
      <c r="I309"/>
      <c r="J309"/>
      <c r="K309"/>
      <c r="L309"/>
      <c r="M309"/>
      <c r="N309"/>
      <c r="O309"/>
      <c r="P309"/>
      <c r="Q309"/>
      <c r="R309"/>
      <c r="S309"/>
      <c r="T309"/>
    </row>
    <row r="310" spans="1:20" ht="11.45" customHeight="1" x14ac:dyDescent="0.25">
      <c r="A310"/>
      <c r="B310"/>
      <c r="C310"/>
      <c r="D310"/>
      <c r="E310"/>
      <c r="F310"/>
      <c r="G310"/>
      <c r="H310"/>
      <c r="I310"/>
      <c r="J310"/>
      <c r="K310"/>
      <c r="L310"/>
      <c r="M310"/>
      <c r="N310"/>
      <c r="O310"/>
      <c r="P310"/>
      <c r="Q310"/>
      <c r="R310"/>
      <c r="S310"/>
      <c r="T310"/>
    </row>
    <row r="311" spans="1:20" ht="11.45" customHeight="1" x14ac:dyDescent="0.25">
      <c r="A311"/>
      <c r="B311"/>
      <c r="C311"/>
      <c r="D311"/>
      <c r="E311"/>
      <c r="F311"/>
      <c r="G311"/>
      <c r="H311"/>
      <c r="I311"/>
      <c r="J311"/>
      <c r="K311"/>
      <c r="L311"/>
      <c r="M311"/>
      <c r="N311"/>
      <c r="O311"/>
      <c r="P311"/>
      <c r="Q311"/>
      <c r="R311"/>
      <c r="S311"/>
      <c r="T311"/>
    </row>
    <row r="312" spans="1:20" ht="11.45" customHeight="1" x14ac:dyDescent="0.25">
      <c r="A312"/>
      <c r="B312"/>
      <c r="C312"/>
      <c r="D312"/>
      <c r="E312"/>
      <c r="F312"/>
      <c r="G312"/>
      <c r="H312"/>
      <c r="I312"/>
      <c r="J312"/>
      <c r="K312"/>
      <c r="L312"/>
      <c r="M312"/>
      <c r="N312"/>
      <c r="O312"/>
      <c r="P312"/>
      <c r="Q312"/>
      <c r="R312"/>
      <c r="S312"/>
      <c r="T312"/>
    </row>
    <row r="313" spans="1:20" ht="11.45" customHeight="1" x14ac:dyDescent="0.25">
      <c r="A313"/>
      <c r="B313"/>
      <c r="C313"/>
      <c r="D313"/>
      <c r="E313"/>
      <c r="F313"/>
      <c r="G313"/>
      <c r="H313"/>
      <c r="I313"/>
      <c r="J313"/>
      <c r="K313"/>
      <c r="L313"/>
      <c r="M313"/>
      <c r="N313"/>
      <c r="O313"/>
      <c r="P313"/>
      <c r="Q313"/>
      <c r="R313"/>
      <c r="S313"/>
      <c r="T313"/>
    </row>
    <row r="314" spans="1:20" ht="11.45" customHeight="1" x14ac:dyDescent="0.25">
      <c r="A314"/>
      <c r="B314"/>
      <c r="C314"/>
      <c r="D314"/>
      <c r="E314"/>
      <c r="F314"/>
      <c r="G314"/>
      <c r="H314"/>
      <c r="I314"/>
      <c r="J314"/>
      <c r="K314"/>
      <c r="L314"/>
      <c r="M314"/>
      <c r="N314"/>
      <c r="O314"/>
      <c r="P314"/>
      <c r="Q314"/>
      <c r="R314"/>
      <c r="S314"/>
      <c r="T314"/>
    </row>
    <row r="315" spans="1:20" ht="11.45" customHeight="1" x14ac:dyDescent="0.25">
      <c r="A315"/>
      <c r="B315"/>
      <c r="C315"/>
      <c r="D315"/>
      <c r="E315"/>
      <c r="F315"/>
      <c r="G315"/>
      <c r="H315"/>
      <c r="I315"/>
      <c r="J315"/>
      <c r="K315"/>
      <c r="L315"/>
      <c r="M315"/>
      <c r="N315"/>
      <c r="O315"/>
      <c r="P315"/>
      <c r="Q315"/>
      <c r="R315"/>
      <c r="S315"/>
      <c r="T315"/>
    </row>
    <row r="316" spans="1:20" ht="11.45" customHeight="1" x14ac:dyDescent="0.25">
      <c r="A316"/>
      <c r="B316"/>
      <c r="C316"/>
      <c r="D316"/>
      <c r="E316"/>
      <c r="F316"/>
      <c r="G316"/>
      <c r="H316"/>
      <c r="I316"/>
      <c r="J316"/>
      <c r="K316"/>
      <c r="L316"/>
      <c r="M316"/>
      <c r="N316"/>
      <c r="O316"/>
      <c r="P316"/>
      <c r="Q316"/>
      <c r="R316"/>
      <c r="S316"/>
      <c r="T316"/>
    </row>
    <row r="317" spans="1:20" ht="11.45" customHeight="1" x14ac:dyDescent="0.25">
      <c r="A317"/>
      <c r="B317"/>
      <c r="C317"/>
      <c r="D317"/>
      <c r="E317"/>
      <c r="F317"/>
      <c r="G317"/>
      <c r="H317"/>
      <c r="I317"/>
      <c r="J317"/>
      <c r="K317"/>
      <c r="L317"/>
      <c r="M317"/>
      <c r="N317"/>
      <c r="O317"/>
      <c r="P317"/>
      <c r="Q317"/>
      <c r="R317"/>
      <c r="S317"/>
      <c r="T317"/>
    </row>
    <row r="318" spans="1:20" ht="11.45" customHeight="1" x14ac:dyDescent="0.25">
      <c r="A318"/>
      <c r="B318"/>
      <c r="C318"/>
      <c r="D318"/>
      <c r="E318"/>
      <c r="F318"/>
      <c r="G318"/>
      <c r="H318"/>
      <c r="I318"/>
      <c r="J318"/>
      <c r="K318"/>
      <c r="L318"/>
      <c r="M318"/>
      <c r="N318"/>
      <c r="O318"/>
      <c r="P318"/>
      <c r="Q318"/>
      <c r="R318"/>
      <c r="S318"/>
      <c r="T318"/>
    </row>
    <row r="319" spans="1:20" ht="11.45" customHeight="1" x14ac:dyDescent="0.25">
      <c r="A319"/>
      <c r="B319"/>
      <c r="C319"/>
      <c r="D319"/>
      <c r="E319"/>
      <c r="F319"/>
      <c r="G319"/>
      <c r="H319"/>
      <c r="I319"/>
      <c r="J319"/>
      <c r="K319"/>
      <c r="L319"/>
      <c r="M319"/>
      <c r="N319"/>
      <c r="O319"/>
      <c r="P319"/>
      <c r="Q319"/>
      <c r="R319"/>
      <c r="S319"/>
      <c r="T319"/>
    </row>
    <row r="320" spans="1:20" ht="11.45" customHeight="1" x14ac:dyDescent="0.25">
      <c r="A320"/>
      <c r="B320"/>
      <c r="C320"/>
      <c r="D320"/>
      <c r="E320"/>
      <c r="F320"/>
      <c r="G320"/>
      <c r="H320"/>
      <c r="I320"/>
      <c r="J320"/>
      <c r="K320"/>
      <c r="L320"/>
      <c r="M320"/>
      <c r="N320"/>
      <c r="O320"/>
      <c r="P320"/>
      <c r="Q320"/>
      <c r="R320"/>
      <c r="S320"/>
      <c r="T320"/>
    </row>
    <row r="321" spans="1:20" ht="11.45" customHeight="1" x14ac:dyDescent="0.25">
      <c r="A321"/>
      <c r="B321"/>
      <c r="C321"/>
      <c r="D321"/>
      <c r="E321"/>
      <c r="F321"/>
      <c r="G321"/>
      <c r="H321"/>
      <c r="I321"/>
      <c r="J321"/>
      <c r="K321"/>
      <c r="L321"/>
      <c r="M321"/>
      <c r="N321"/>
      <c r="O321"/>
      <c r="P321"/>
      <c r="Q321"/>
      <c r="R321"/>
      <c r="S321"/>
      <c r="T321"/>
    </row>
    <row r="322" spans="1:20" ht="11.45" customHeight="1" x14ac:dyDescent="0.25">
      <c r="A322"/>
      <c r="B322"/>
      <c r="C322"/>
      <c r="D322"/>
      <c r="E322"/>
      <c r="F322"/>
      <c r="G322"/>
      <c r="H322"/>
      <c r="I322"/>
      <c r="J322"/>
      <c r="K322"/>
      <c r="L322"/>
      <c r="M322"/>
      <c r="N322"/>
      <c r="O322"/>
      <c r="P322"/>
      <c r="Q322"/>
      <c r="R322"/>
      <c r="S322"/>
      <c r="T322"/>
    </row>
    <row r="323" spans="1:20" ht="11.45" customHeight="1" x14ac:dyDescent="0.25">
      <c r="A323"/>
      <c r="B323"/>
      <c r="C323"/>
      <c r="D323"/>
      <c r="E323"/>
      <c r="F323"/>
      <c r="G323"/>
      <c r="H323"/>
      <c r="I323"/>
      <c r="J323"/>
      <c r="K323"/>
      <c r="L323"/>
      <c r="M323"/>
      <c r="N323"/>
      <c r="O323"/>
      <c r="P323"/>
      <c r="Q323"/>
      <c r="R323"/>
      <c r="S323"/>
      <c r="T323"/>
    </row>
    <row r="324" spans="1:20" ht="11.45" customHeight="1" x14ac:dyDescent="0.25">
      <c r="A324"/>
      <c r="B324"/>
      <c r="C324"/>
      <c r="D324"/>
      <c r="E324"/>
      <c r="F324"/>
      <c r="G324"/>
      <c r="H324"/>
      <c r="I324"/>
      <c r="J324"/>
      <c r="K324"/>
      <c r="L324"/>
      <c r="M324"/>
      <c r="N324"/>
      <c r="O324"/>
      <c r="P324"/>
      <c r="Q324"/>
      <c r="R324"/>
      <c r="S324"/>
      <c r="T324"/>
    </row>
    <row r="325" spans="1:20" ht="11.45" customHeight="1" x14ac:dyDescent="0.25">
      <c r="A325"/>
      <c r="B325"/>
      <c r="C325"/>
      <c r="D325"/>
      <c r="E325"/>
      <c r="F325"/>
      <c r="G325"/>
      <c r="H325"/>
      <c r="I325"/>
      <c r="J325"/>
      <c r="K325"/>
      <c r="L325"/>
      <c r="M325"/>
      <c r="N325"/>
      <c r="O325"/>
      <c r="P325"/>
      <c r="Q325"/>
      <c r="R325"/>
      <c r="S325"/>
      <c r="T325"/>
    </row>
    <row r="326" spans="1:20" ht="11.45" customHeight="1" x14ac:dyDescent="0.25">
      <c r="A326"/>
      <c r="B326"/>
      <c r="C326"/>
      <c r="D326"/>
      <c r="E326"/>
      <c r="F326"/>
      <c r="G326"/>
      <c r="H326"/>
      <c r="I326"/>
      <c r="J326"/>
      <c r="K326"/>
      <c r="L326"/>
      <c r="M326"/>
      <c r="N326"/>
      <c r="O326"/>
      <c r="P326"/>
      <c r="Q326"/>
      <c r="R326"/>
      <c r="S326"/>
      <c r="T326"/>
    </row>
    <row r="327" spans="1:20" ht="11.45" customHeight="1" x14ac:dyDescent="0.25">
      <c r="A327"/>
      <c r="B327"/>
      <c r="C327"/>
      <c r="D327"/>
      <c r="E327"/>
      <c r="F327"/>
      <c r="G327"/>
      <c r="H327"/>
      <c r="I327"/>
      <c r="J327"/>
      <c r="K327"/>
      <c r="L327"/>
      <c r="M327"/>
      <c r="N327"/>
      <c r="O327"/>
      <c r="P327"/>
      <c r="Q327"/>
      <c r="R327"/>
      <c r="S327"/>
      <c r="T327"/>
    </row>
    <row r="328" spans="1:20" ht="11.45" customHeight="1" x14ac:dyDescent="0.25">
      <c r="A328"/>
      <c r="B328"/>
      <c r="C328"/>
      <c r="D328"/>
      <c r="E328"/>
      <c r="F328"/>
      <c r="G328"/>
      <c r="H328"/>
      <c r="I328"/>
      <c r="J328"/>
      <c r="K328"/>
      <c r="L328"/>
      <c r="M328"/>
      <c r="N328"/>
      <c r="O328"/>
      <c r="P328"/>
      <c r="Q328"/>
      <c r="R328"/>
      <c r="S328"/>
      <c r="T328"/>
    </row>
    <row r="329" spans="1:20" ht="11.45" customHeight="1" x14ac:dyDescent="0.25">
      <c r="A329"/>
      <c r="B329"/>
      <c r="C329"/>
      <c r="D329"/>
      <c r="E329"/>
      <c r="F329"/>
      <c r="G329"/>
      <c r="H329"/>
      <c r="I329"/>
      <c r="J329"/>
      <c r="K329"/>
      <c r="L329"/>
      <c r="M329"/>
      <c r="N329"/>
      <c r="O329"/>
      <c r="P329"/>
      <c r="Q329"/>
      <c r="R329"/>
      <c r="S329"/>
      <c r="T329"/>
    </row>
    <row r="330" spans="1:20" ht="11.45" customHeight="1" x14ac:dyDescent="0.25">
      <c r="A330"/>
      <c r="B330"/>
      <c r="C330"/>
      <c r="D330"/>
      <c r="E330"/>
      <c r="F330"/>
      <c r="G330"/>
      <c r="H330"/>
      <c r="I330"/>
      <c r="J330"/>
      <c r="K330"/>
      <c r="L330"/>
      <c r="M330"/>
      <c r="N330"/>
      <c r="O330"/>
      <c r="P330"/>
      <c r="Q330"/>
      <c r="R330"/>
      <c r="S330"/>
      <c r="T330"/>
    </row>
    <row r="331" spans="1:20" ht="11.45" customHeight="1" x14ac:dyDescent="0.25">
      <c r="A331"/>
      <c r="B331"/>
      <c r="C331"/>
      <c r="D331"/>
      <c r="E331"/>
      <c r="F331"/>
      <c r="G331"/>
      <c r="H331"/>
      <c r="I331"/>
      <c r="J331"/>
      <c r="K331"/>
      <c r="L331"/>
      <c r="M331"/>
      <c r="N331"/>
      <c r="O331"/>
      <c r="P331"/>
      <c r="Q331"/>
      <c r="R331"/>
      <c r="S331"/>
      <c r="T331"/>
    </row>
    <row r="332" spans="1:20" ht="11.45" customHeight="1" x14ac:dyDescent="0.25">
      <c r="A332"/>
      <c r="B332"/>
      <c r="C332"/>
      <c r="D332"/>
      <c r="E332"/>
      <c r="F332"/>
      <c r="G332"/>
      <c r="H332"/>
      <c r="I332"/>
      <c r="J332"/>
      <c r="K332"/>
      <c r="L332"/>
      <c r="M332"/>
      <c r="N332"/>
      <c r="O332"/>
      <c r="P332"/>
      <c r="Q332"/>
      <c r="R332"/>
      <c r="S332"/>
      <c r="T332"/>
    </row>
    <row r="333" spans="1:20" ht="11.45" customHeight="1" x14ac:dyDescent="0.25">
      <c r="A333"/>
      <c r="B333"/>
      <c r="C333"/>
      <c r="D333"/>
      <c r="E333"/>
      <c r="F333"/>
      <c r="G333"/>
      <c r="H333"/>
      <c r="I333"/>
      <c r="J333"/>
      <c r="K333"/>
      <c r="L333"/>
      <c r="M333"/>
      <c r="N333"/>
      <c r="O333"/>
      <c r="P333"/>
      <c r="Q333"/>
      <c r="R333"/>
      <c r="S333"/>
      <c r="T333"/>
    </row>
    <row r="334" spans="1:20" ht="11.45" customHeight="1" x14ac:dyDescent="0.25">
      <c r="A334"/>
      <c r="B334"/>
      <c r="C334"/>
      <c r="D334"/>
      <c r="E334"/>
      <c r="F334"/>
      <c r="G334"/>
      <c r="H334"/>
      <c r="I334"/>
      <c r="J334"/>
      <c r="K334"/>
      <c r="L334"/>
      <c r="M334"/>
      <c r="N334"/>
      <c r="O334"/>
      <c r="P334"/>
      <c r="Q334"/>
      <c r="R334"/>
      <c r="S334"/>
      <c r="T334"/>
    </row>
    <row r="335" spans="1:20" ht="11.45" customHeight="1" x14ac:dyDescent="0.25">
      <c r="A335"/>
      <c r="B335"/>
      <c r="C335"/>
      <c r="D335"/>
      <c r="E335"/>
      <c r="F335"/>
      <c r="G335"/>
      <c r="H335"/>
      <c r="I335"/>
      <c r="J335"/>
      <c r="K335"/>
      <c r="L335"/>
      <c r="M335"/>
      <c r="N335"/>
      <c r="O335"/>
      <c r="P335"/>
      <c r="Q335"/>
      <c r="R335"/>
      <c r="S335"/>
      <c r="T335"/>
    </row>
    <row r="336" spans="1:20" ht="11.45" customHeight="1" x14ac:dyDescent="0.25">
      <c r="A336"/>
      <c r="B336"/>
      <c r="C336"/>
      <c r="D336"/>
      <c r="E336"/>
      <c r="F336"/>
      <c r="G336"/>
      <c r="H336"/>
      <c r="I336"/>
      <c r="J336"/>
      <c r="K336"/>
      <c r="L336"/>
      <c r="M336"/>
      <c r="N336"/>
      <c r="O336"/>
      <c r="P336"/>
      <c r="Q336"/>
      <c r="R336"/>
      <c r="S336"/>
      <c r="T336"/>
    </row>
    <row r="337" spans="1:20" ht="11.45" customHeight="1" x14ac:dyDescent="0.25">
      <c r="A337"/>
      <c r="B337"/>
      <c r="C337"/>
      <c r="D337"/>
      <c r="E337"/>
      <c r="F337"/>
      <c r="G337"/>
      <c r="H337"/>
      <c r="I337"/>
      <c r="J337"/>
      <c r="K337"/>
      <c r="L337"/>
      <c r="M337"/>
      <c r="N337"/>
      <c r="O337"/>
      <c r="P337"/>
      <c r="Q337"/>
      <c r="R337"/>
      <c r="S337"/>
      <c r="T337"/>
    </row>
    <row r="338" spans="1:20" ht="11.45" customHeight="1" x14ac:dyDescent="0.25">
      <c r="A338"/>
      <c r="B338"/>
      <c r="C338"/>
      <c r="D338"/>
      <c r="E338"/>
      <c r="F338"/>
      <c r="G338"/>
      <c r="H338"/>
      <c r="I338"/>
      <c r="J338"/>
      <c r="K338"/>
      <c r="L338"/>
      <c r="M338"/>
      <c r="N338"/>
      <c r="O338"/>
      <c r="P338"/>
      <c r="Q338"/>
      <c r="R338"/>
      <c r="S338"/>
      <c r="T338"/>
    </row>
    <row r="339" spans="1:20" ht="11.45" customHeight="1" x14ac:dyDescent="0.25">
      <c r="A339"/>
      <c r="B339"/>
      <c r="C339"/>
      <c r="D339"/>
      <c r="E339"/>
      <c r="F339"/>
      <c r="G339"/>
      <c r="H339"/>
      <c r="I339"/>
      <c r="J339"/>
      <c r="K339"/>
      <c r="L339"/>
      <c r="M339"/>
      <c r="N339"/>
      <c r="O339"/>
      <c r="P339"/>
      <c r="Q339"/>
      <c r="R339"/>
      <c r="S339"/>
      <c r="T339"/>
    </row>
    <row r="340" spans="1:20" ht="11.45" customHeight="1" x14ac:dyDescent="0.25">
      <c r="A340"/>
      <c r="B340"/>
      <c r="C340"/>
      <c r="D340"/>
      <c r="E340"/>
      <c r="F340"/>
      <c r="G340"/>
      <c r="H340"/>
      <c r="I340"/>
      <c r="J340"/>
      <c r="K340"/>
      <c r="L340"/>
      <c r="M340"/>
      <c r="N340"/>
      <c r="O340"/>
      <c r="P340"/>
      <c r="Q340"/>
      <c r="R340"/>
      <c r="S340"/>
      <c r="T340"/>
    </row>
    <row r="341" spans="1:20" ht="11.45" customHeight="1" x14ac:dyDescent="0.25">
      <c r="A341"/>
      <c r="B341"/>
      <c r="C341"/>
      <c r="D341"/>
      <c r="E341"/>
      <c r="F341"/>
      <c r="G341"/>
      <c r="H341"/>
      <c r="I341"/>
      <c r="J341"/>
      <c r="K341"/>
      <c r="L341"/>
      <c r="M341"/>
      <c r="N341"/>
      <c r="O341"/>
      <c r="P341"/>
      <c r="Q341"/>
      <c r="R341"/>
      <c r="S341"/>
      <c r="T341"/>
    </row>
    <row r="342" spans="1:20" ht="11.45" customHeight="1" x14ac:dyDescent="0.25">
      <c r="A342"/>
      <c r="B342"/>
      <c r="C342"/>
      <c r="D342"/>
      <c r="E342"/>
      <c r="F342"/>
      <c r="G342"/>
      <c r="H342"/>
      <c r="I342"/>
      <c r="J342"/>
      <c r="K342"/>
      <c r="L342"/>
      <c r="M342"/>
      <c r="N342"/>
      <c r="O342"/>
      <c r="P342"/>
      <c r="Q342"/>
      <c r="R342"/>
      <c r="S342"/>
      <c r="T342"/>
    </row>
    <row r="343" spans="1:20" ht="11.45" customHeight="1" x14ac:dyDescent="0.25">
      <c r="A343"/>
      <c r="B343"/>
      <c r="C343"/>
      <c r="D343"/>
      <c r="E343"/>
      <c r="F343"/>
      <c r="G343"/>
      <c r="H343"/>
      <c r="I343"/>
      <c r="J343"/>
      <c r="K343"/>
      <c r="L343"/>
      <c r="M343"/>
      <c r="N343"/>
      <c r="O343"/>
      <c r="P343"/>
      <c r="Q343"/>
      <c r="R343"/>
      <c r="S343"/>
      <c r="T343"/>
    </row>
    <row r="344" spans="1:20" ht="11.45" customHeight="1" x14ac:dyDescent="0.25">
      <c r="A344"/>
      <c r="B344"/>
      <c r="C344"/>
      <c r="D344"/>
      <c r="E344"/>
      <c r="F344"/>
      <c r="G344"/>
      <c r="H344"/>
      <c r="I344"/>
      <c r="J344"/>
      <c r="K344"/>
      <c r="L344"/>
      <c r="M344"/>
      <c r="N344"/>
      <c r="O344"/>
      <c r="P344"/>
      <c r="Q344"/>
      <c r="R344"/>
      <c r="S344"/>
      <c r="T344"/>
    </row>
    <row r="345" spans="1:20" ht="11.45" customHeight="1" x14ac:dyDescent="0.25">
      <c r="A345"/>
      <c r="B345"/>
      <c r="C345"/>
      <c r="D345"/>
      <c r="E345"/>
      <c r="F345"/>
      <c r="G345"/>
      <c r="H345"/>
      <c r="I345"/>
      <c r="J345"/>
      <c r="K345"/>
      <c r="L345"/>
      <c r="M345"/>
      <c r="N345"/>
      <c r="O345"/>
      <c r="P345"/>
      <c r="Q345"/>
      <c r="R345"/>
      <c r="S345"/>
      <c r="T345"/>
    </row>
    <row r="346" spans="1:20" ht="11.45" customHeight="1" x14ac:dyDescent="0.25">
      <c r="A346"/>
      <c r="B346"/>
      <c r="C346"/>
      <c r="D346"/>
      <c r="E346"/>
      <c r="F346"/>
      <c r="G346"/>
      <c r="H346"/>
      <c r="I346"/>
      <c r="J346"/>
      <c r="K346"/>
      <c r="L346"/>
      <c r="M346"/>
      <c r="N346"/>
      <c r="O346"/>
      <c r="P346"/>
      <c r="Q346"/>
      <c r="R346"/>
      <c r="S346"/>
      <c r="T346"/>
    </row>
    <row r="347" spans="1:20" ht="11.45" customHeight="1" x14ac:dyDescent="0.25">
      <c r="A347"/>
      <c r="B347"/>
      <c r="C347"/>
      <c r="D347"/>
      <c r="E347"/>
      <c r="F347"/>
      <c r="G347"/>
      <c r="H347"/>
      <c r="I347"/>
      <c r="J347"/>
      <c r="K347"/>
      <c r="L347"/>
      <c r="M347"/>
      <c r="N347"/>
      <c r="O347"/>
      <c r="P347"/>
      <c r="Q347"/>
      <c r="R347"/>
      <c r="S347"/>
      <c r="T347"/>
    </row>
    <row r="348" spans="1:20" ht="11.45" customHeight="1" x14ac:dyDescent="0.25">
      <c r="A348"/>
      <c r="B348"/>
      <c r="C348"/>
      <c r="D348"/>
      <c r="E348"/>
      <c r="F348"/>
      <c r="G348"/>
      <c r="H348"/>
      <c r="I348"/>
      <c r="J348"/>
      <c r="K348"/>
      <c r="L348"/>
      <c r="M348"/>
      <c r="N348"/>
      <c r="O348"/>
      <c r="P348"/>
      <c r="Q348"/>
      <c r="R348"/>
      <c r="S348"/>
      <c r="T348"/>
    </row>
    <row r="349" spans="1:20" ht="11.45" customHeight="1" x14ac:dyDescent="0.25">
      <c r="A349"/>
      <c r="B349"/>
      <c r="C349"/>
      <c r="D349"/>
      <c r="E349"/>
      <c r="F349"/>
      <c r="G349"/>
      <c r="H349"/>
      <c r="I349"/>
      <c r="J349"/>
      <c r="K349"/>
      <c r="L349"/>
      <c r="M349"/>
      <c r="N349"/>
      <c r="O349"/>
      <c r="P349"/>
      <c r="Q349"/>
      <c r="R349"/>
      <c r="S349"/>
      <c r="T349"/>
    </row>
    <row r="350" spans="1:20" ht="11.45" customHeight="1" x14ac:dyDescent="0.25">
      <c r="A350"/>
      <c r="B350"/>
      <c r="C350"/>
      <c r="D350"/>
      <c r="E350"/>
      <c r="F350"/>
      <c r="G350"/>
      <c r="H350"/>
      <c r="I350"/>
      <c r="J350"/>
      <c r="K350"/>
      <c r="L350"/>
      <c r="M350"/>
      <c r="N350"/>
      <c r="O350"/>
      <c r="P350"/>
      <c r="Q350"/>
      <c r="R350"/>
      <c r="S350"/>
      <c r="T350"/>
    </row>
    <row r="351" spans="1:20" ht="11.45" customHeight="1" x14ac:dyDescent="0.25">
      <c r="A351"/>
      <c r="B351"/>
      <c r="C351"/>
      <c r="D351"/>
      <c r="E351"/>
      <c r="F351"/>
      <c r="G351"/>
      <c r="H351"/>
      <c r="I351"/>
      <c r="J351"/>
      <c r="K351"/>
      <c r="L351"/>
      <c r="M351"/>
      <c r="N351"/>
      <c r="O351"/>
      <c r="P351"/>
      <c r="Q351"/>
      <c r="R351"/>
      <c r="S351"/>
      <c r="T351"/>
    </row>
    <row r="352" spans="1:20" ht="11.45" customHeight="1" x14ac:dyDescent="0.25">
      <c r="A352"/>
      <c r="B352"/>
      <c r="C352"/>
      <c r="D352"/>
      <c r="E352"/>
      <c r="F352"/>
      <c r="G352"/>
      <c r="H352"/>
      <c r="I352"/>
      <c r="J352"/>
      <c r="K352"/>
      <c r="L352"/>
      <c r="M352"/>
      <c r="N352"/>
      <c r="O352"/>
      <c r="P352"/>
      <c r="Q352"/>
      <c r="R352"/>
      <c r="S352"/>
      <c r="T352"/>
    </row>
    <row r="353" spans="1:20" ht="11.45" customHeight="1" x14ac:dyDescent="0.25">
      <c r="A353"/>
      <c r="B353"/>
      <c r="C353"/>
      <c r="D353"/>
      <c r="E353"/>
      <c r="F353"/>
      <c r="G353"/>
      <c r="H353"/>
      <c r="I353"/>
      <c r="J353"/>
      <c r="K353"/>
      <c r="L353"/>
      <c r="M353"/>
      <c r="N353"/>
      <c r="O353"/>
      <c r="P353"/>
      <c r="Q353"/>
      <c r="R353"/>
      <c r="S353"/>
      <c r="T353"/>
    </row>
    <row r="354" spans="1:20" ht="11.45" customHeight="1" x14ac:dyDescent="0.25">
      <c r="A354"/>
      <c r="B354"/>
      <c r="C354"/>
      <c r="D354"/>
      <c r="E354"/>
      <c r="F354"/>
      <c r="G354"/>
      <c r="H354"/>
      <c r="I354"/>
      <c r="J354"/>
      <c r="K354"/>
      <c r="L354"/>
      <c r="M354"/>
      <c r="N354"/>
      <c r="O354"/>
      <c r="P354"/>
      <c r="Q354"/>
      <c r="R354"/>
      <c r="S354"/>
      <c r="T354"/>
    </row>
    <row r="355" spans="1:20" ht="11.45" customHeight="1" x14ac:dyDescent="0.25">
      <c r="A355"/>
      <c r="B355"/>
      <c r="C355"/>
      <c r="D355"/>
      <c r="E355"/>
      <c r="F355"/>
      <c r="G355"/>
      <c r="H355"/>
      <c r="I355"/>
      <c r="J355"/>
      <c r="K355"/>
      <c r="L355"/>
      <c r="M355"/>
      <c r="N355"/>
      <c r="O355"/>
      <c r="P355"/>
      <c r="Q355"/>
      <c r="R355"/>
      <c r="S355"/>
      <c r="T355"/>
    </row>
    <row r="356" spans="1:20" ht="11.45" customHeight="1" x14ac:dyDescent="0.25">
      <c r="A356"/>
      <c r="B356"/>
      <c r="C356"/>
      <c r="D356"/>
      <c r="E356"/>
      <c r="F356"/>
      <c r="G356"/>
      <c r="H356"/>
      <c r="I356"/>
      <c r="J356"/>
      <c r="K356"/>
      <c r="L356"/>
      <c r="M356"/>
      <c r="N356"/>
      <c r="O356"/>
      <c r="P356"/>
      <c r="Q356"/>
      <c r="R356"/>
      <c r="S356"/>
      <c r="T356"/>
    </row>
    <row r="357" spans="1:20" ht="11.45" customHeight="1" x14ac:dyDescent="0.25">
      <c r="A357"/>
      <c r="B357"/>
      <c r="C357"/>
      <c r="D357"/>
      <c r="E357"/>
      <c r="F357"/>
      <c r="G357"/>
      <c r="H357"/>
      <c r="I357"/>
      <c r="J357"/>
      <c r="K357"/>
      <c r="L357"/>
      <c r="M357"/>
      <c r="N357"/>
      <c r="O357"/>
      <c r="P357"/>
      <c r="Q357"/>
      <c r="R357"/>
      <c r="S357"/>
      <c r="T357"/>
    </row>
    <row r="358" spans="1:20" ht="11.45" customHeight="1" x14ac:dyDescent="0.25">
      <c r="A358"/>
      <c r="B358"/>
      <c r="C358"/>
      <c r="D358"/>
      <c r="E358"/>
      <c r="F358"/>
      <c r="G358"/>
      <c r="H358"/>
      <c r="I358"/>
      <c r="J358"/>
      <c r="K358"/>
      <c r="L358"/>
      <c r="M358"/>
      <c r="N358"/>
      <c r="O358"/>
      <c r="P358"/>
      <c r="Q358"/>
      <c r="R358"/>
      <c r="S358"/>
      <c r="T358"/>
    </row>
    <row r="359" spans="1:20" ht="11.45" customHeight="1" x14ac:dyDescent="0.25">
      <c r="A359"/>
      <c r="B359"/>
      <c r="C359"/>
      <c r="D359"/>
      <c r="E359"/>
      <c r="F359"/>
      <c r="G359"/>
      <c r="H359"/>
      <c r="I359"/>
      <c r="J359"/>
      <c r="K359"/>
      <c r="L359"/>
      <c r="M359"/>
      <c r="N359"/>
      <c r="O359"/>
      <c r="P359"/>
      <c r="Q359"/>
      <c r="R359"/>
      <c r="S359"/>
      <c r="T359"/>
    </row>
    <row r="360" spans="1:20" ht="11.45" customHeight="1" x14ac:dyDescent="0.25">
      <c r="A360"/>
      <c r="B360"/>
      <c r="C360"/>
      <c r="D360"/>
      <c r="E360"/>
      <c r="F360"/>
      <c r="G360"/>
      <c r="H360"/>
      <c r="I360"/>
      <c r="J360"/>
      <c r="K360"/>
      <c r="L360"/>
      <c r="M360"/>
      <c r="N360"/>
      <c r="O360"/>
      <c r="P360"/>
      <c r="Q360"/>
      <c r="R360"/>
      <c r="S360"/>
      <c r="T360"/>
    </row>
    <row r="361" spans="1:20" ht="11.45" customHeight="1" x14ac:dyDescent="0.25">
      <c r="A361"/>
      <c r="B361"/>
      <c r="C361"/>
      <c r="D361"/>
      <c r="E361"/>
      <c r="F361"/>
      <c r="G361"/>
      <c r="H361"/>
      <c r="I361"/>
      <c r="J361"/>
      <c r="K361"/>
      <c r="L361"/>
      <c r="M361"/>
      <c r="N361"/>
      <c r="O361"/>
      <c r="P361"/>
      <c r="Q361"/>
      <c r="R361"/>
      <c r="S361"/>
      <c r="T361"/>
    </row>
    <row r="362" spans="1:20" ht="11.45" customHeight="1" x14ac:dyDescent="0.25">
      <c r="A362"/>
      <c r="B362"/>
      <c r="C362"/>
      <c r="D362"/>
      <c r="E362"/>
      <c r="F362"/>
      <c r="G362"/>
      <c r="H362"/>
      <c r="I362"/>
      <c r="J362"/>
      <c r="K362"/>
      <c r="L362"/>
      <c r="M362"/>
      <c r="N362"/>
      <c r="O362"/>
      <c r="P362"/>
      <c r="Q362"/>
      <c r="R362"/>
      <c r="S362"/>
      <c r="T362"/>
    </row>
    <row r="363" spans="1:20" ht="11.45" customHeight="1" x14ac:dyDescent="0.25">
      <c r="A363"/>
      <c r="B363"/>
      <c r="C363"/>
      <c r="D363"/>
      <c r="E363"/>
      <c r="F363"/>
      <c r="G363"/>
      <c r="H363"/>
      <c r="I363"/>
      <c r="J363"/>
      <c r="K363"/>
      <c r="L363"/>
      <c r="M363"/>
      <c r="N363"/>
      <c r="O363"/>
      <c r="P363"/>
      <c r="Q363"/>
      <c r="R363"/>
      <c r="S363"/>
      <c r="T363"/>
    </row>
    <row r="364" spans="1:20" ht="11.45" customHeight="1" x14ac:dyDescent="0.25">
      <c r="A364"/>
      <c r="B364"/>
      <c r="C364"/>
      <c r="D364"/>
      <c r="E364"/>
      <c r="F364"/>
      <c r="G364"/>
      <c r="H364"/>
      <c r="I364"/>
      <c r="J364"/>
      <c r="K364"/>
      <c r="L364"/>
      <c r="M364"/>
      <c r="N364"/>
      <c r="O364"/>
      <c r="P364"/>
      <c r="Q364"/>
      <c r="R364"/>
      <c r="S364"/>
      <c r="T364"/>
    </row>
    <row r="365" spans="1:20" ht="11.45" customHeight="1" x14ac:dyDescent="0.25">
      <c r="A365"/>
      <c r="B365"/>
      <c r="C365"/>
      <c r="D365"/>
      <c r="E365"/>
      <c r="F365"/>
      <c r="G365"/>
      <c r="H365"/>
      <c r="I365"/>
      <c r="J365"/>
      <c r="K365"/>
      <c r="L365"/>
      <c r="M365"/>
      <c r="N365"/>
      <c r="O365"/>
      <c r="P365"/>
      <c r="Q365"/>
      <c r="R365"/>
      <c r="S365"/>
      <c r="T365"/>
    </row>
  </sheetData>
  <mergeCells count="27">
    <mergeCell ref="P18:P19"/>
    <mergeCell ref="Q18:Q19"/>
    <mergeCell ref="R18:S18"/>
    <mergeCell ref="T18:T19"/>
    <mergeCell ref="A12:T12"/>
    <mergeCell ref="A14:T14"/>
    <mergeCell ref="A15:T15"/>
    <mergeCell ref="B16:T16"/>
    <mergeCell ref="B18:B19"/>
    <mergeCell ref="C18:C19"/>
    <mergeCell ref="D18:D19"/>
    <mergeCell ref="E18:E19"/>
    <mergeCell ref="F18:F19"/>
    <mergeCell ref="G18:G19"/>
    <mergeCell ref="H18:H19"/>
    <mergeCell ref="I18:I19"/>
    <mergeCell ref="B4:T4"/>
    <mergeCell ref="A6:T6"/>
    <mergeCell ref="A8:T8"/>
    <mergeCell ref="A9:T9"/>
    <mergeCell ref="A11:T11"/>
    <mergeCell ref="O18:O19"/>
    <mergeCell ref="J18:J19"/>
    <mergeCell ref="K18:K19"/>
    <mergeCell ref="L18:L19"/>
    <mergeCell ref="M18:M19"/>
    <mergeCell ref="N18:N19"/>
  </mergeCells>
  <pageMargins left="0.70866141732283472" right="0.70866141732283472" top="0.74803149606299213" bottom="0.74803149606299213" header="0.31496062992125984" footer="0.31496062992125984"/>
  <pageSetup paperSize="8" scale="4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T37"/>
  <sheetViews>
    <sheetView view="pageBreakPreview" zoomScale="60" zoomScaleNormal="60" workbookViewId="0">
      <selection activeCell="F28" sqref="F28"/>
    </sheetView>
  </sheetViews>
  <sheetFormatPr defaultColWidth="8.7109375" defaultRowHeight="11.45" customHeight="1" x14ac:dyDescent="0.25"/>
  <cols>
    <col min="1" max="1" width="7.28515625" style="37" customWidth="1"/>
    <col min="2" max="2" width="11.140625" style="37" customWidth="1"/>
    <col min="3" max="3" width="19.42578125" style="37" customWidth="1"/>
    <col min="4" max="4" width="49" style="37" customWidth="1"/>
    <col min="5" max="5" width="11" style="37" customWidth="1"/>
    <col min="6" max="8" width="19.42578125" style="37" customWidth="1"/>
    <col min="9" max="9" width="13.42578125" style="37" customWidth="1"/>
    <col min="10" max="11" width="13.5703125" style="37" customWidth="1"/>
    <col min="12" max="12" width="13.28515625" style="37" customWidth="1"/>
    <col min="13" max="13" width="11.85546875" style="37" customWidth="1"/>
    <col min="14" max="14" width="12.5703125" style="37" customWidth="1"/>
    <col min="15" max="15" width="11.28515625" style="37" customWidth="1"/>
    <col min="16" max="16" width="16.5703125" style="37" customWidth="1"/>
    <col min="17" max="17" width="29.5703125" style="37" customWidth="1"/>
    <col min="18" max="18" width="29.28515625" style="37" customWidth="1"/>
    <col min="19" max="20" width="28.28515625" style="37" customWidth="1"/>
  </cols>
  <sheetData>
    <row r="1" spans="1:20" s="29" customFormat="1" ht="15.95" customHeight="1" x14ac:dyDescent="0.25">
      <c r="T1" s="29" t="s">
        <v>58</v>
      </c>
    </row>
    <row r="2" spans="1:20" s="29" customFormat="1" ht="15.95" customHeight="1" x14ac:dyDescent="0.25">
      <c r="T2" s="29" t="s">
        <v>9</v>
      </c>
    </row>
    <row r="3" spans="1:20" s="29" customFormat="1" ht="15.95" customHeight="1" x14ac:dyDescent="0.25">
      <c r="T3" s="29" t="s">
        <v>57</v>
      </c>
    </row>
    <row r="4" spans="1:20" s="29" customFormat="1" ht="15.95" customHeight="1" x14ac:dyDescent="0.25">
      <c r="B4" s="150" t="s">
        <v>595</v>
      </c>
      <c r="C4" s="150"/>
      <c r="D4" s="150"/>
      <c r="E4" s="150"/>
      <c r="F4" s="150"/>
      <c r="G4" s="150"/>
      <c r="H4" s="150"/>
      <c r="I4" s="150"/>
      <c r="J4" s="150"/>
      <c r="K4" s="150"/>
      <c r="L4" s="150"/>
      <c r="M4" s="150"/>
      <c r="N4" s="150"/>
      <c r="O4" s="150"/>
      <c r="P4" s="150"/>
      <c r="Q4" s="150"/>
      <c r="R4" s="150"/>
      <c r="S4" s="150"/>
      <c r="T4" s="150"/>
    </row>
    <row r="6" spans="1:20" s="29" customFormat="1" ht="18.95" customHeight="1" x14ac:dyDescent="0.3">
      <c r="A6" s="153" t="s">
        <v>370</v>
      </c>
      <c r="B6" s="153"/>
      <c r="C6" s="153"/>
      <c r="D6" s="153"/>
      <c r="E6" s="153"/>
      <c r="F6" s="153"/>
      <c r="G6" s="153"/>
      <c r="H6" s="153"/>
      <c r="I6" s="153"/>
      <c r="J6" s="153"/>
      <c r="K6" s="153"/>
      <c r="L6" s="153"/>
      <c r="M6" s="153"/>
      <c r="N6" s="153"/>
      <c r="O6" s="153"/>
      <c r="P6" s="153"/>
      <c r="Q6" s="153"/>
      <c r="R6" s="153"/>
      <c r="S6" s="153"/>
      <c r="T6" s="153"/>
    </row>
    <row r="8" spans="1:20" s="29" customFormat="1" ht="15.95" customHeight="1" x14ac:dyDescent="0.25">
      <c r="A8" s="150" t="s">
        <v>741</v>
      </c>
      <c r="B8" s="150"/>
      <c r="C8" s="150"/>
      <c r="D8" s="150"/>
      <c r="E8" s="150"/>
      <c r="F8" s="150"/>
      <c r="G8" s="150"/>
      <c r="H8" s="150"/>
      <c r="I8" s="150"/>
      <c r="J8" s="150"/>
      <c r="K8" s="150"/>
      <c r="L8" s="150"/>
      <c r="M8" s="150"/>
      <c r="N8" s="150"/>
      <c r="O8" s="150"/>
      <c r="P8" s="150"/>
      <c r="Q8" s="150"/>
      <c r="R8" s="150"/>
      <c r="S8" s="150"/>
      <c r="T8" s="150"/>
    </row>
    <row r="9" spans="1:20" s="29" customFormat="1" ht="15.95" customHeight="1" x14ac:dyDescent="0.25">
      <c r="A9" s="152" t="s">
        <v>371</v>
      </c>
      <c r="B9" s="152"/>
      <c r="C9" s="152"/>
      <c r="D9" s="152"/>
      <c r="E9" s="152"/>
      <c r="F9" s="152"/>
      <c r="G9" s="152"/>
      <c r="H9" s="152"/>
      <c r="I9" s="152"/>
      <c r="J9" s="152"/>
      <c r="K9" s="152"/>
      <c r="L9" s="152"/>
      <c r="M9" s="152"/>
      <c r="N9" s="152"/>
      <c r="O9" s="152"/>
      <c r="P9" s="152"/>
      <c r="Q9" s="152"/>
      <c r="R9" s="152"/>
      <c r="S9" s="152"/>
      <c r="T9" s="152"/>
    </row>
    <row r="11" spans="1:20" s="29" customFormat="1" ht="15.95" customHeight="1" x14ac:dyDescent="0.25">
      <c r="A11" s="150" t="str">
        <f>'1. паспорт местоположение'!A12:C12</f>
        <v>I_000-51-2-03.13-0001</v>
      </c>
      <c r="B11" s="150"/>
      <c r="C11" s="150"/>
      <c r="D11" s="150"/>
      <c r="E11" s="150"/>
      <c r="F11" s="150"/>
      <c r="G11" s="150"/>
      <c r="H11" s="150"/>
      <c r="I11" s="150"/>
      <c r="J11" s="150"/>
      <c r="K11" s="150"/>
      <c r="L11" s="150"/>
      <c r="M11" s="150"/>
      <c r="N11" s="150"/>
      <c r="O11" s="150"/>
      <c r="P11" s="150"/>
      <c r="Q11" s="150"/>
      <c r="R11" s="150"/>
      <c r="S11" s="150"/>
      <c r="T11" s="150"/>
    </row>
    <row r="12" spans="1:20" s="29" customFormat="1" ht="15.95" customHeight="1" x14ac:dyDescent="0.25">
      <c r="A12" s="152" t="s">
        <v>372</v>
      </c>
      <c r="B12" s="152"/>
      <c r="C12" s="152"/>
      <c r="D12" s="152"/>
      <c r="E12" s="152"/>
      <c r="F12" s="152"/>
      <c r="G12" s="152"/>
      <c r="H12" s="152"/>
      <c r="I12" s="152"/>
      <c r="J12" s="152"/>
      <c r="K12" s="152"/>
      <c r="L12" s="152"/>
      <c r="M12" s="152"/>
      <c r="N12" s="152"/>
      <c r="O12" s="152"/>
      <c r="P12" s="152"/>
      <c r="Q12" s="152"/>
      <c r="R12" s="152"/>
      <c r="S12" s="152"/>
      <c r="T12" s="152"/>
    </row>
    <row r="14" spans="1:20" s="29" customFormat="1" ht="15.95" customHeight="1" x14ac:dyDescent="0.25">
      <c r="A14" s="151" t="str">
        <f>'1. паспорт местоположение'!A15:C15</f>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v>
      </c>
      <c r="B14" s="151"/>
      <c r="C14" s="151"/>
      <c r="D14" s="151"/>
      <c r="E14" s="151"/>
      <c r="F14" s="151"/>
      <c r="G14" s="151"/>
      <c r="H14" s="151"/>
      <c r="I14" s="151"/>
      <c r="J14" s="151"/>
      <c r="K14" s="151"/>
      <c r="L14" s="151"/>
      <c r="M14" s="151"/>
      <c r="N14" s="151"/>
      <c r="O14" s="151"/>
      <c r="P14" s="151"/>
      <c r="Q14" s="151"/>
      <c r="R14" s="151"/>
      <c r="S14" s="151"/>
      <c r="T14" s="151"/>
    </row>
    <row r="15" spans="1:20" s="29" customFormat="1" ht="15.95" customHeight="1" x14ac:dyDescent="0.25">
      <c r="A15" s="152" t="s">
        <v>373</v>
      </c>
      <c r="B15" s="152"/>
      <c r="C15" s="152"/>
      <c r="D15" s="152"/>
      <c r="E15" s="152"/>
      <c r="F15" s="152"/>
      <c r="G15" s="152"/>
      <c r="H15" s="152"/>
      <c r="I15" s="152"/>
      <c r="J15" s="152"/>
      <c r="K15" s="152"/>
      <c r="L15" s="152"/>
      <c r="M15" s="152"/>
      <c r="N15" s="152"/>
      <c r="O15" s="152"/>
      <c r="P15" s="152"/>
      <c r="Q15" s="152"/>
      <c r="R15" s="152"/>
      <c r="S15" s="152"/>
      <c r="T15" s="152"/>
    </row>
    <row r="17" spans="1:20" s="38" customFormat="1" ht="18.95" customHeight="1" x14ac:dyDescent="0.3">
      <c r="A17" s="149" t="s">
        <v>382</v>
      </c>
      <c r="B17" s="149"/>
      <c r="C17" s="149"/>
      <c r="D17" s="149"/>
      <c r="E17" s="149"/>
      <c r="F17" s="149"/>
      <c r="G17" s="149"/>
      <c r="H17" s="149"/>
      <c r="I17" s="149"/>
      <c r="J17" s="149"/>
      <c r="K17" s="149"/>
      <c r="L17" s="149"/>
      <c r="M17" s="149"/>
      <c r="N17" s="149"/>
      <c r="O17" s="149"/>
      <c r="P17" s="149"/>
      <c r="Q17" s="149"/>
      <c r="R17" s="149"/>
      <c r="S17" s="149"/>
      <c r="T17" s="149"/>
    </row>
    <row r="18" spans="1:20" s="29" customFormat="1" ht="15.95" customHeight="1" x14ac:dyDescent="0.25"/>
    <row r="19" spans="1:20" s="29" customFormat="1" ht="15.95" customHeight="1" x14ac:dyDescent="0.25">
      <c r="A19" s="162" t="s">
        <v>4</v>
      </c>
      <c r="B19" s="162" t="s">
        <v>383</v>
      </c>
      <c r="C19" s="162"/>
      <c r="D19" s="162" t="s">
        <v>98</v>
      </c>
      <c r="E19" s="162" t="s">
        <v>361</v>
      </c>
      <c r="F19" s="162"/>
      <c r="G19" s="162" t="s">
        <v>212</v>
      </c>
      <c r="H19" s="162"/>
      <c r="I19" s="162" t="s">
        <v>97</v>
      </c>
      <c r="J19" s="162"/>
      <c r="K19" s="162" t="s">
        <v>96</v>
      </c>
      <c r="L19" s="162" t="s">
        <v>95</v>
      </c>
      <c r="M19" s="162"/>
      <c r="N19" s="162" t="s">
        <v>384</v>
      </c>
      <c r="O19" s="162"/>
      <c r="P19" s="162" t="s">
        <v>94</v>
      </c>
      <c r="Q19" s="162" t="s">
        <v>93</v>
      </c>
      <c r="R19" s="162"/>
      <c r="S19" s="162" t="s">
        <v>92</v>
      </c>
      <c r="T19" s="162"/>
    </row>
    <row r="20" spans="1:20" s="29" customFormat="1" ht="95.1" customHeight="1" x14ac:dyDescent="0.25">
      <c r="A20" s="162"/>
      <c r="B20" s="162"/>
      <c r="C20" s="162"/>
      <c r="D20" s="162"/>
      <c r="E20" s="162"/>
      <c r="F20" s="162"/>
      <c r="G20" s="162"/>
      <c r="H20" s="162"/>
      <c r="I20" s="162"/>
      <c r="J20" s="162"/>
      <c r="K20" s="162"/>
      <c r="L20" s="162"/>
      <c r="M20" s="162"/>
      <c r="N20" s="162"/>
      <c r="O20" s="162"/>
      <c r="P20" s="162"/>
      <c r="Q20" s="34" t="s">
        <v>91</v>
      </c>
      <c r="R20" s="34" t="s">
        <v>338</v>
      </c>
      <c r="S20" s="34" t="s">
        <v>90</v>
      </c>
      <c r="T20" s="34" t="s">
        <v>89</v>
      </c>
    </row>
    <row r="21" spans="1:20" s="29" customFormat="1" ht="15.95" customHeight="1" x14ac:dyDescent="0.25">
      <c r="A21" s="162"/>
      <c r="B21" s="34" t="s">
        <v>87</v>
      </c>
      <c r="C21" s="34" t="s">
        <v>88</v>
      </c>
      <c r="D21" s="162"/>
      <c r="E21" s="34" t="s">
        <v>87</v>
      </c>
      <c r="F21" s="34" t="s">
        <v>88</v>
      </c>
      <c r="G21" s="34" t="s">
        <v>87</v>
      </c>
      <c r="H21" s="34" t="s">
        <v>88</v>
      </c>
      <c r="I21" s="34" t="s">
        <v>87</v>
      </c>
      <c r="J21" s="34" t="s">
        <v>88</v>
      </c>
      <c r="K21" s="34" t="s">
        <v>87</v>
      </c>
      <c r="L21" s="34" t="s">
        <v>87</v>
      </c>
      <c r="M21" s="34" t="s">
        <v>88</v>
      </c>
      <c r="N21" s="34" t="s">
        <v>87</v>
      </c>
      <c r="O21" s="34" t="s">
        <v>88</v>
      </c>
      <c r="P21" s="34" t="s">
        <v>87</v>
      </c>
      <c r="Q21" s="34" t="s">
        <v>87</v>
      </c>
      <c r="R21" s="34" t="s">
        <v>87</v>
      </c>
      <c r="S21" s="34" t="s">
        <v>87</v>
      </c>
      <c r="T21" s="34" t="s">
        <v>87</v>
      </c>
    </row>
    <row r="22" spans="1:20" s="29" customFormat="1" ht="15.95" customHeight="1" x14ac:dyDescent="0.25">
      <c r="A22" s="36">
        <v>1</v>
      </c>
      <c r="B22" s="36">
        <v>2</v>
      </c>
      <c r="C22" s="36">
        <v>3</v>
      </c>
      <c r="D22" s="36">
        <v>4</v>
      </c>
      <c r="E22" s="36">
        <v>5</v>
      </c>
      <c r="F22" s="36">
        <v>6</v>
      </c>
      <c r="G22" s="36">
        <v>7</v>
      </c>
      <c r="H22" s="36">
        <v>8</v>
      </c>
      <c r="I22" s="36">
        <v>9</v>
      </c>
      <c r="J22" s="36">
        <v>10</v>
      </c>
      <c r="K22" s="36">
        <v>11</v>
      </c>
      <c r="L22" s="36">
        <v>12</v>
      </c>
      <c r="M22" s="36">
        <v>13</v>
      </c>
      <c r="N22" s="36">
        <v>14</v>
      </c>
      <c r="O22" s="36">
        <v>15</v>
      </c>
      <c r="P22" s="36">
        <v>16</v>
      </c>
      <c r="Q22" s="36">
        <v>17</v>
      </c>
      <c r="R22" s="36">
        <v>18</v>
      </c>
      <c r="S22" s="36">
        <v>19</v>
      </c>
      <c r="T22" s="36">
        <v>20</v>
      </c>
    </row>
    <row r="23" spans="1:20" ht="54" customHeight="1" x14ac:dyDescent="0.25">
      <c r="A23" s="32">
        <v>1</v>
      </c>
      <c r="B23" s="45" t="s">
        <v>432</v>
      </c>
      <c r="C23" s="45" t="s">
        <v>439</v>
      </c>
      <c r="D23" s="45" t="s">
        <v>440</v>
      </c>
      <c r="E23" s="45" t="s">
        <v>432</v>
      </c>
      <c r="F23" s="45" t="s">
        <v>441</v>
      </c>
      <c r="G23" s="45" t="s">
        <v>432</v>
      </c>
      <c r="H23" s="45" t="s">
        <v>442</v>
      </c>
      <c r="I23" s="45" t="s">
        <v>432</v>
      </c>
      <c r="J23" s="46">
        <v>2017</v>
      </c>
      <c r="K23" s="45" t="s">
        <v>432</v>
      </c>
      <c r="L23" s="45" t="s">
        <v>432</v>
      </c>
      <c r="M23" s="32">
        <v>110</v>
      </c>
      <c r="N23" s="45" t="s">
        <v>432</v>
      </c>
      <c r="O23" s="32">
        <v>10</v>
      </c>
      <c r="P23" s="45" t="s">
        <v>432</v>
      </c>
      <c r="Q23" s="45" t="s">
        <v>432</v>
      </c>
      <c r="R23" s="45" t="s">
        <v>432</v>
      </c>
      <c r="S23" s="45" t="s">
        <v>432</v>
      </c>
      <c r="T23" s="45" t="s">
        <v>432</v>
      </c>
    </row>
    <row r="24" spans="1:20" ht="39" customHeight="1" x14ac:dyDescent="0.25">
      <c r="A24" s="32">
        <v>2</v>
      </c>
      <c r="B24" s="45" t="s">
        <v>432</v>
      </c>
      <c r="C24" s="45" t="s">
        <v>439</v>
      </c>
      <c r="D24" s="45" t="s">
        <v>443</v>
      </c>
      <c r="E24" s="45" t="s">
        <v>432</v>
      </c>
      <c r="F24" s="45" t="s">
        <v>444</v>
      </c>
      <c r="G24" s="45" t="s">
        <v>432</v>
      </c>
      <c r="H24" s="45" t="s">
        <v>445</v>
      </c>
      <c r="I24" s="45" t="s">
        <v>432</v>
      </c>
      <c r="J24" s="46">
        <v>2017</v>
      </c>
      <c r="K24" s="45" t="s">
        <v>432</v>
      </c>
      <c r="L24" s="45" t="s">
        <v>432</v>
      </c>
      <c r="M24" s="32">
        <v>110</v>
      </c>
      <c r="N24" s="45" t="s">
        <v>432</v>
      </c>
      <c r="O24" s="45">
        <v>10</v>
      </c>
      <c r="P24" s="45" t="s">
        <v>432</v>
      </c>
      <c r="Q24" s="45" t="s">
        <v>432</v>
      </c>
      <c r="R24" s="45" t="s">
        <v>432</v>
      </c>
      <c r="S24" s="45" t="s">
        <v>432</v>
      </c>
      <c r="T24" s="45" t="s">
        <v>432</v>
      </c>
    </row>
    <row r="25" spans="1:20" ht="37.5" customHeight="1" x14ac:dyDescent="0.25">
      <c r="A25" s="32">
        <v>3</v>
      </c>
      <c r="B25" s="45" t="s">
        <v>432</v>
      </c>
      <c r="C25" s="45" t="s">
        <v>439</v>
      </c>
      <c r="D25" s="45" t="s">
        <v>443</v>
      </c>
      <c r="E25" s="45" t="s">
        <v>432</v>
      </c>
      <c r="F25" s="45" t="s">
        <v>444</v>
      </c>
      <c r="G25" s="45" t="s">
        <v>432</v>
      </c>
      <c r="H25" s="45" t="s">
        <v>446</v>
      </c>
      <c r="I25" s="45" t="s">
        <v>432</v>
      </c>
      <c r="J25" s="46">
        <v>2017</v>
      </c>
      <c r="K25" s="45" t="s">
        <v>432</v>
      </c>
      <c r="L25" s="45" t="s">
        <v>432</v>
      </c>
      <c r="M25" s="32">
        <v>10</v>
      </c>
      <c r="N25" s="45" t="s">
        <v>432</v>
      </c>
      <c r="O25" s="45">
        <v>10</v>
      </c>
      <c r="P25" s="45" t="s">
        <v>432</v>
      </c>
      <c r="Q25" s="45" t="s">
        <v>432</v>
      </c>
      <c r="R25" s="45" t="s">
        <v>432</v>
      </c>
      <c r="S25" s="45" t="s">
        <v>432</v>
      </c>
      <c r="T25" s="45" t="s">
        <v>432</v>
      </c>
    </row>
    <row r="26" spans="1:20" ht="37.5" customHeight="1" x14ac:dyDescent="0.25">
      <c r="A26" s="32">
        <v>4</v>
      </c>
      <c r="B26" s="45" t="s">
        <v>432</v>
      </c>
      <c r="C26" s="45" t="s">
        <v>439</v>
      </c>
      <c r="D26" s="45" t="s">
        <v>443</v>
      </c>
      <c r="E26" s="45" t="s">
        <v>432</v>
      </c>
      <c r="F26" s="45" t="s">
        <v>444</v>
      </c>
      <c r="G26" s="45" t="s">
        <v>432</v>
      </c>
      <c r="H26" s="45" t="s">
        <v>446</v>
      </c>
      <c r="I26" s="45" t="s">
        <v>432</v>
      </c>
      <c r="J26" s="46">
        <v>2017</v>
      </c>
      <c r="K26" s="45" t="s">
        <v>432</v>
      </c>
      <c r="L26" s="45" t="s">
        <v>432</v>
      </c>
      <c r="M26" s="32">
        <v>10</v>
      </c>
      <c r="N26" s="45" t="s">
        <v>432</v>
      </c>
      <c r="O26" s="45">
        <v>10</v>
      </c>
      <c r="P26" s="45" t="s">
        <v>432</v>
      </c>
      <c r="Q26" s="45" t="s">
        <v>432</v>
      </c>
      <c r="R26" s="45" t="s">
        <v>432</v>
      </c>
      <c r="S26" s="45" t="s">
        <v>432</v>
      </c>
      <c r="T26" s="45" t="s">
        <v>432</v>
      </c>
    </row>
    <row r="27" spans="1:20" ht="42.75" customHeight="1" x14ac:dyDescent="0.25">
      <c r="A27" s="32">
        <v>5</v>
      </c>
      <c r="B27" s="45" t="s">
        <v>432</v>
      </c>
      <c r="C27" s="45" t="s">
        <v>439</v>
      </c>
      <c r="D27" s="45" t="s">
        <v>443</v>
      </c>
      <c r="E27" s="45" t="s">
        <v>432</v>
      </c>
      <c r="F27" s="45" t="s">
        <v>444</v>
      </c>
      <c r="G27" s="45" t="s">
        <v>432</v>
      </c>
      <c r="H27" s="45" t="s">
        <v>446</v>
      </c>
      <c r="I27" s="45" t="s">
        <v>432</v>
      </c>
      <c r="J27" s="46">
        <v>2017</v>
      </c>
      <c r="K27" s="45" t="s">
        <v>432</v>
      </c>
      <c r="L27" s="45" t="s">
        <v>432</v>
      </c>
      <c r="M27" s="32">
        <v>10</v>
      </c>
      <c r="N27" s="45" t="s">
        <v>432</v>
      </c>
      <c r="O27" s="45">
        <v>10</v>
      </c>
      <c r="P27" s="45" t="s">
        <v>432</v>
      </c>
      <c r="Q27" s="45" t="s">
        <v>432</v>
      </c>
      <c r="R27" s="45" t="s">
        <v>432</v>
      </c>
      <c r="S27" s="45" t="s">
        <v>432</v>
      </c>
      <c r="T27" s="45" t="s">
        <v>432</v>
      </c>
    </row>
    <row r="28" spans="1:20" ht="11.45" customHeight="1" x14ac:dyDescent="0.25">
      <c r="A28"/>
      <c r="B28"/>
      <c r="C28"/>
      <c r="D28"/>
      <c r="E28"/>
      <c r="F28"/>
      <c r="G28"/>
      <c r="H28"/>
      <c r="I28"/>
      <c r="J28"/>
      <c r="K28"/>
      <c r="L28"/>
      <c r="M28"/>
      <c r="N28"/>
      <c r="O28"/>
      <c r="P28"/>
      <c r="Q28"/>
      <c r="R28"/>
      <c r="S28"/>
      <c r="T28"/>
    </row>
    <row r="29" spans="1:20" ht="11.45" customHeight="1" x14ac:dyDescent="0.25">
      <c r="A29"/>
      <c r="B29"/>
      <c r="C29"/>
      <c r="D29"/>
      <c r="E29"/>
      <c r="F29"/>
      <c r="G29"/>
      <c r="H29"/>
      <c r="I29"/>
      <c r="J29"/>
      <c r="K29"/>
      <c r="L29"/>
      <c r="M29"/>
      <c r="N29"/>
      <c r="O29"/>
      <c r="P29"/>
      <c r="Q29"/>
      <c r="R29"/>
      <c r="S29"/>
      <c r="T29"/>
    </row>
    <row r="30" spans="1:20" ht="11.45" customHeight="1" x14ac:dyDescent="0.25">
      <c r="A30"/>
      <c r="B30"/>
      <c r="C30"/>
      <c r="D30"/>
      <c r="E30"/>
      <c r="F30"/>
      <c r="G30"/>
      <c r="H30"/>
      <c r="I30"/>
      <c r="J30"/>
      <c r="K30"/>
      <c r="L30"/>
      <c r="M30"/>
      <c r="N30"/>
      <c r="O30"/>
      <c r="P30"/>
      <c r="Q30"/>
      <c r="R30"/>
      <c r="S30"/>
      <c r="T30"/>
    </row>
    <row r="31" spans="1:20" ht="11.45" customHeight="1" x14ac:dyDescent="0.25">
      <c r="A31"/>
      <c r="B31"/>
      <c r="C31"/>
      <c r="D31"/>
      <c r="E31"/>
      <c r="F31"/>
      <c r="G31"/>
      <c r="H31"/>
      <c r="I31"/>
      <c r="J31"/>
      <c r="K31"/>
      <c r="L31"/>
      <c r="M31"/>
      <c r="N31"/>
      <c r="O31"/>
      <c r="P31"/>
      <c r="Q31"/>
      <c r="R31"/>
      <c r="S31"/>
      <c r="T31"/>
    </row>
    <row r="32" spans="1:20" ht="11.45" customHeight="1" x14ac:dyDescent="0.25">
      <c r="A32"/>
      <c r="B32"/>
      <c r="C32"/>
      <c r="D32"/>
      <c r="E32"/>
      <c r="F32"/>
      <c r="G32"/>
      <c r="H32"/>
      <c r="I32"/>
      <c r="J32"/>
      <c r="K32"/>
      <c r="L32"/>
      <c r="M32"/>
      <c r="N32"/>
      <c r="O32"/>
      <c r="P32"/>
      <c r="Q32"/>
      <c r="R32"/>
      <c r="S32"/>
      <c r="T32"/>
    </row>
    <row r="33" spans="1:20" ht="11.45" customHeight="1" x14ac:dyDescent="0.25">
      <c r="A33"/>
      <c r="B33"/>
      <c r="C33"/>
      <c r="D33"/>
      <c r="E33"/>
      <c r="F33"/>
      <c r="G33"/>
      <c r="H33"/>
      <c r="I33"/>
      <c r="J33"/>
      <c r="K33"/>
      <c r="L33"/>
      <c r="M33"/>
      <c r="N33"/>
      <c r="O33"/>
      <c r="P33"/>
      <c r="Q33"/>
      <c r="R33"/>
      <c r="S33"/>
      <c r="T33"/>
    </row>
    <row r="34" spans="1:20" ht="11.45" customHeight="1" x14ac:dyDescent="0.25">
      <c r="A34"/>
      <c r="B34"/>
      <c r="C34"/>
      <c r="D34"/>
      <c r="E34"/>
      <c r="F34"/>
      <c r="G34"/>
      <c r="H34"/>
      <c r="I34"/>
      <c r="J34"/>
      <c r="K34"/>
      <c r="L34"/>
      <c r="M34"/>
      <c r="N34"/>
      <c r="O34"/>
      <c r="P34"/>
      <c r="Q34"/>
      <c r="R34"/>
      <c r="S34"/>
      <c r="T34"/>
    </row>
    <row r="35" spans="1:20" ht="11.45" customHeight="1" x14ac:dyDescent="0.25">
      <c r="A35"/>
      <c r="B35"/>
      <c r="C35"/>
      <c r="D35"/>
      <c r="E35"/>
      <c r="F35"/>
      <c r="G35"/>
      <c r="H35"/>
      <c r="I35"/>
      <c r="J35"/>
      <c r="K35"/>
      <c r="L35"/>
      <c r="M35"/>
      <c r="N35"/>
      <c r="O35"/>
      <c r="P35"/>
      <c r="Q35"/>
      <c r="R35"/>
      <c r="S35"/>
      <c r="T35"/>
    </row>
    <row r="36" spans="1:20" ht="11.45" customHeight="1" x14ac:dyDescent="0.25">
      <c r="A36"/>
      <c r="B36"/>
      <c r="C36"/>
      <c r="D36"/>
      <c r="E36"/>
      <c r="F36"/>
      <c r="G36"/>
      <c r="H36"/>
      <c r="I36"/>
      <c r="J36"/>
      <c r="K36"/>
      <c r="L36"/>
      <c r="M36"/>
      <c r="N36"/>
      <c r="O36"/>
      <c r="P36"/>
      <c r="Q36"/>
      <c r="R36"/>
      <c r="S36"/>
      <c r="T36"/>
    </row>
    <row r="37" spans="1:20" ht="11.45" customHeight="1" x14ac:dyDescent="0.25">
      <c r="A37"/>
      <c r="B37"/>
      <c r="C37"/>
      <c r="D37"/>
      <c r="E37"/>
      <c r="F37"/>
      <c r="G37"/>
      <c r="H37"/>
      <c r="I37"/>
      <c r="J37"/>
      <c r="K37"/>
      <c r="L37"/>
      <c r="M37"/>
      <c r="N37"/>
      <c r="O37"/>
      <c r="P37"/>
      <c r="Q37"/>
      <c r="R37"/>
      <c r="S37"/>
      <c r="T37"/>
    </row>
  </sheetData>
  <mergeCells count="21">
    <mergeCell ref="A11:T11"/>
    <mergeCell ref="A12:T12"/>
    <mergeCell ref="A14:T14"/>
    <mergeCell ref="A15:T15"/>
    <mergeCell ref="A17:T17"/>
    <mergeCell ref="B4:T4"/>
    <mergeCell ref="A19:A21"/>
    <mergeCell ref="B19:C20"/>
    <mergeCell ref="D19:D21"/>
    <mergeCell ref="E19:F20"/>
    <mergeCell ref="G19:H20"/>
    <mergeCell ref="I19:J20"/>
    <mergeCell ref="K19:K20"/>
    <mergeCell ref="L19:M20"/>
    <mergeCell ref="N19:O20"/>
    <mergeCell ref="P19:P20"/>
    <mergeCell ref="Q19:R19"/>
    <mergeCell ref="S19:T19"/>
    <mergeCell ref="A6:T6"/>
    <mergeCell ref="A8:T8"/>
    <mergeCell ref="A9:T9"/>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A27"/>
  <sheetViews>
    <sheetView view="pageBreakPreview" zoomScale="60" workbookViewId="0">
      <selection activeCell="V54" sqref="V54"/>
    </sheetView>
  </sheetViews>
  <sheetFormatPr defaultColWidth="8.7109375" defaultRowHeight="11.45" customHeight="1" x14ac:dyDescent="0.25"/>
  <cols>
    <col min="1" max="1" width="8.7109375" style="37" customWidth="1"/>
    <col min="2" max="2" width="15.140625" style="37" customWidth="1"/>
    <col min="3" max="3" width="13.85546875" style="37" customWidth="1"/>
    <col min="4" max="4" width="16.7109375" style="37" customWidth="1"/>
    <col min="5" max="5" width="18.28515625" style="37" customWidth="1"/>
    <col min="6" max="9" width="8.7109375" style="37" customWidth="1"/>
    <col min="10" max="10" width="17.85546875" style="37" customWidth="1"/>
    <col min="11" max="11" width="10.5703125" style="37" customWidth="1"/>
    <col min="12" max="12" width="12.5703125" style="37" customWidth="1"/>
    <col min="13" max="13" width="8.7109375" style="37" customWidth="1"/>
    <col min="14" max="14" width="13.7109375" style="37" customWidth="1"/>
    <col min="15" max="18" width="8.7109375" style="37" customWidth="1"/>
    <col min="19" max="19" width="19.5703125" style="37" customWidth="1"/>
    <col min="20" max="20" width="20.5703125" style="37" customWidth="1"/>
    <col min="21" max="21" width="26" style="37" customWidth="1"/>
    <col min="22" max="22" width="12.140625" style="37" customWidth="1"/>
    <col min="23" max="23" width="16.28515625" style="37" customWidth="1"/>
    <col min="24" max="24" width="25.42578125" style="37" customWidth="1"/>
    <col min="25" max="25" width="16.42578125" style="37" customWidth="1"/>
    <col min="26" max="26" width="27" style="37" customWidth="1"/>
    <col min="27" max="27" width="18.85546875" style="37" customWidth="1"/>
  </cols>
  <sheetData>
    <row r="1" spans="1:27" s="29" customFormat="1" ht="25.5" customHeight="1" x14ac:dyDescent="0.25">
      <c r="T1" s="29" t="s">
        <v>58</v>
      </c>
    </row>
    <row r="2" spans="1:27" s="29" customFormat="1" ht="18.75" customHeight="1" x14ac:dyDescent="0.25">
      <c r="T2" s="29" t="s">
        <v>9</v>
      </c>
    </row>
    <row r="3" spans="1:27" s="29" customFormat="1" ht="18.75" customHeight="1" x14ac:dyDescent="0.25">
      <c r="T3" s="29" t="s">
        <v>57</v>
      </c>
    </row>
    <row r="4" spans="1:27" s="29" customFormat="1" ht="15.75" x14ac:dyDescent="0.25">
      <c r="B4" s="150" t="s">
        <v>595</v>
      </c>
      <c r="C4" s="150"/>
      <c r="D4" s="150"/>
      <c r="E4" s="150"/>
      <c r="F4" s="150"/>
      <c r="G4" s="150"/>
      <c r="H4" s="150"/>
      <c r="I4" s="150"/>
      <c r="J4" s="150"/>
      <c r="K4" s="150"/>
      <c r="L4" s="150"/>
      <c r="M4" s="150"/>
      <c r="N4" s="150"/>
      <c r="O4" s="150"/>
      <c r="P4" s="150"/>
      <c r="Q4" s="150"/>
      <c r="R4" s="150"/>
      <c r="S4" s="150"/>
      <c r="T4" s="150"/>
    </row>
    <row r="5" spans="1:27" ht="15" x14ac:dyDescent="0.25">
      <c r="U5"/>
      <c r="V5"/>
      <c r="W5"/>
      <c r="X5"/>
      <c r="Y5"/>
      <c r="Z5"/>
      <c r="AA5"/>
    </row>
    <row r="6" spans="1:27" s="29" customFormat="1" ht="18.75" x14ac:dyDescent="0.3">
      <c r="A6" s="153" t="s">
        <v>370</v>
      </c>
      <c r="B6" s="153"/>
      <c r="C6" s="153"/>
      <c r="D6" s="153"/>
      <c r="E6" s="153"/>
      <c r="F6" s="153"/>
      <c r="G6" s="153"/>
      <c r="H6" s="153"/>
      <c r="I6" s="153"/>
      <c r="J6" s="153"/>
      <c r="K6" s="153"/>
      <c r="L6" s="153"/>
      <c r="M6" s="153"/>
      <c r="N6" s="153"/>
      <c r="O6" s="153"/>
      <c r="P6" s="153"/>
      <c r="Q6" s="153"/>
      <c r="R6" s="153"/>
      <c r="S6" s="153"/>
      <c r="T6" s="153"/>
    </row>
    <row r="7" spans="1:27" ht="15" x14ac:dyDescent="0.25">
      <c r="U7"/>
      <c r="V7"/>
      <c r="W7"/>
      <c r="X7"/>
      <c r="Y7"/>
      <c r="Z7"/>
      <c r="AA7"/>
    </row>
    <row r="8" spans="1:27" s="29" customFormat="1" ht="15.75" x14ac:dyDescent="0.25">
      <c r="A8" s="150" t="s">
        <v>741</v>
      </c>
      <c r="B8" s="150"/>
      <c r="C8" s="150"/>
      <c r="D8" s="150"/>
      <c r="E8" s="150"/>
      <c r="F8" s="150"/>
      <c r="G8" s="150"/>
      <c r="H8" s="150"/>
      <c r="I8" s="150"/>
      <c r="J8" s="150"/>
      <c r="K8" s="150"/>
      <c r="L8" s="150"/>
      <c r="M8" s="150"/>
      <c r="N8" s="150"/>
      <c r="O8" s="150"/>
      <c r="P8" s="150"/>
      <c r="Q8" s="150"/>
      <c r="R8" s="150"/>
      <c r="S8" s="150"/>
      <c r="T8" s="150"/>
    </row>
    <row r="9" spans="1:27" s="29" customFormat="1" ht="18.75" customHeight="1" x14ac:dyDescent="0.25">
      <c r="A9" s="152" t="s">
        <v>371</v>
      </c>
      <c r="B9" s="152"/>
      <c r="C9" s="152"/>
      <c r="D9" s="152"/>
      <c r="E9" s="152"/>
      <c r="F9" s="152"/>
      <c r="G9" s="152"/>
      <c r="H9" s="152"/>
      <c r="I9" s="152"/>
      <c r="J9" s="152"/>
      <c r="K9" s="152"/>
      <c r="L9" s="152"/>
      <c r="M9" s="152"/>
      <c r="N9" s="152"/>
      <c r="O9" s="152"/>
      <c r="P9" s="152"/>
      <c r="Q9" s="152"/>
      <c r="R9" s="152"/>
      <c r="S9" s="152"/>
      <c r="T9" s="152"/>
    </row>
    <row r="10" spans="1:27" ht="18.75" customHeight="1" x14ac:dyDescent="0.25">
      <c r="U10"/>
      <c r="V10"/>
      <c r="W10"/>
      <c r="X10"/>
      <c r="Y10"/>
      <c r="Z10"/>
      <c r="AA10"/>
    </row>
    <row r="11" spans="1:27" s="29" customFormat="1" ht="15.75" x14ac:dyDescent="0.25">
      <c r="A11" s="150" t="str">
        <f>'1. паспорт местоположение'!A12:C12</f>
        <v>I_000-51-2-03.13-0001</v>
      </c>
      <c r="B11" s="150"/>
      <c r="C11" s="150"/>
      <c r="D11" s="150"/>
      <c r="E11" s="150"/>
      <c r="F11" s="150"/>
      <c r="G11" s="150"/>
      <c r="H11" s="150"/>
      <c r="I11" s="150"/>
      <c r="J11" s="150"/>
      <c r="K11" s="150"/>
      <c r="L11" s="150"/>
      <c r="M11" s="150"/>
      <c r="N11" s="150"/>
      <c r="O11" s="150"/>
      <c r="P11" s="150"/>
      <c r="Q11" s="150"/>
      <c r="R11" s="150"/>
      <c r="S11" s="150"/>
      <c r="T11" s="150"/>
    </row>
    <row r="12" spans="1:27" s="29" customFormat="1" ht="18.75" customHeight="1" x14ac:dyDescent="0.25">
      <c r="A12" s="152" t="s">
        <v>372</v>
      </c>
      <c r="B12" s="152"/>
      <c r="C12" s="152"/>
      <c r="D12" s="152"/>
      <c r="E12" s="152"/>
      <c r="F12" s="152"/>
      <c r="G12" s="152"/>
      <c r="H12" s="152"/>
      <c r="I12" s="152"/>
      <c r="J12" s="152"/>
      <c r="K12" s="152"/>
      <c r="L12" s="152"/>
      <c r="M12" s="152"/>
      <c r="N12" s="152"/>
      <c r="O12" s="152"/>
      <c r="P12" s="152"/>
      <c r="Q12" s="152"/>
      <c r="R12" s="152"/>
      <c r="S12" s="152"/>
      <c r="T12" s="152"/>
    </row>
    <row r="13" spans="1:27" ht="18.75" customHeight="1" x14ac:dyDescent="0.25">
      <c r="U13"/>
      <c r="V13"/>
      <c r="W13"/>
      <c r="X13"/>
      <c r="Y13"/>
      <c r="Z13"/>
      <c r="AA13"/>
    </row>
    <row r="14" spans="1:27" s="29" customFormat="1" ht="15.75" customHeight="1" x14ac:dyDescent="0.25">
      <c r="A14" s="151" t="str">
        <f>'1. паспорт местоположение'!A15:C15</f>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v>
      </c>
      <c r="B14" s="151"/>
      <c r="C14" s="151"/>
      <c r="D14" s="151"/>
      <c r="E14" s="151"/>
      <c r="F14" s="151"/>
      <c r="G14" s="151"/>
      <c r="H14" s="151"/>
      <c r="I14" s="151"/>
      <c r="J14" s="151"/>
      <c r="K14" s="151"/>
      <c r="L14" s="151"/>
      <c r="M14" s="151"/>
      <c r="N14" s="151"/>
      <c r="O14" s="151"/>
      <c r="P14" s="151"/>
      <c r="Q14" s="151"/>
      <c r="R14" s="151"/>
      <c r="S14" s="151"/>
      <c r="T14" s="151"/>
    </row>
    <row r="15" spans="1:27" s="29" customFormat="1" ht="15.75" x14ac:dyDescent="0.25">
      <c r="A15" s="152" t="s">
        <v>373</v>
      </c>
      <c r="B15" s="152"/>
      <c r="C15" s="152"/>
      <c r="D15" s="152"/>
      <c r="E15" s="152"/>
      <c r="F15" s="152"/>
      <c r="G15" s="152"/>
      <c r="H15" s="152"/>
      <c r="I15" s="152"/>
      <c r="J15" s="152"/>
      <c r="K15" s="152"/>
      <c r="L15" s="152"/>
      <c r="M15" s="152"/>
      <c r="N15" s="152"/>
      <c r="O15" s="152"/>
      <c r="P15" s="152"/>
      <c r="Q15" s="152"/>
      <c r="R15" s="152"/>
      <c r="S15" s="152"/>
      <c r="T15" s="152"/>
    </row>
    <row r="16" spans="1:27" ht="15" customHeight="1" x14ac:dyDescent="0.25">
      <c r="U16"/>
      <c r="V16"/>
      <c r="W16"/>
      <c r="X16"/>
      <c r="Y16"/>
      <c r="Z16"/>
      <c r="AA16"/>
    </row>
    <row r="17" spans="1:27" s="38" customFormat="1" ht="15" customHeight="1" x14ac:dyDescent="0.3">
      <c r="A17" s="149" t="s">
        <v>385</v>
      </c>
      <c r="B17" s="149"/>
      <c r="C17" s="149"/>
      <c r="D17" s="149"/>
      <c r="E17" s="149"/>
      <c r="F17" s="149"/>
      <c r="G17" s="149"/>
      <c r="H17" s="149"/>
      <c r="I17" s="149"/>
      <c r="J17" s="149"/>
      <c r="K17" s="149"/>
      <c r="L17" s="149"/>
      <c r="M17" s="149"/>
      <c r="N17" s="149"/>
      <c r="O17" s="149"/>
      <c r="P17" s="149"/>
      <c r="Q17" s="149"/>
      <c r="R17" s="149"/>
      <c r="S17" s="149"/>
      <c r="T17" s="149"/>
    </row>
    <row r="18" spans="1:27" ht="15" customHeight="1" x14ac:dyDescent="0.25"/>
    <row r="19" spans="1:27" s="29" customFormat="1" ht="25.5" customHeight="1" x14ac:dyDescent="0.25">
      <c r="A19" s="162" t="s">
        <v>4</v>
      </c>
      <c r="B19" s="162" t="s">
        <v>386</v>
      </c>
      <c r="C19" s="162"/>
      <c r="D19" s="162" t="s">
        <v>346</v>
      </c>
      <c r="E19" s="162"/>
      <c r="F19" s="162" t="s">
        <v>80</v>
      </c>
      <c r="G19" s="162"/>
      <c r="H19" s="162"/>
      <c r="I19" s="162"/>
      <c r="J19" s="162" t="s">
        <v>347</v>
      </c>
      <c r="K19" s="162" t="s">
        <v>348</v>
      </c>
      <c r="L19" s="162"/>
      <c r="M19" s="162" t="s">
        <v>349</v>
      </c>
      <c r="N19" s="162"/>
      <c r="O19" s="162" t="s">
        <v>339</v>
      </c>
      <c r="P19" s="162"/>
      <c r="Q19" s="162" t="s">
        <v>103</v>
      </c>
      <c r="R19" s="162"/>
      <c r="S19" s="162" t="s">
        <v>102</v>
      </c>
      <c r="T19" s="162" t="s">
        <v>350</v>
      </c>
      <c r="U19" s="162" t="s">
        <v>345</v>
      </c>
      <c r="V19" s="162" t="s">
        <v>101</v>
      </c>
      <c r="W19" s="162"/>
      <c r="X19" s="162" t="s">
        <v>93</v>
      </c>
      <c r="Y19" s="162"/>
      <c r="Z19" s="162" t="s">
        <v>92</v>
      </c>
      <c r="AA19" s="162"/>
    </row>
    <row r="20" spans="1:27" s="29" customFormat="1" ht="104.25" customHeight="1" x14ac:dyDescent="0.25">
      <c r="A20" s="162"/>
      <c r="B20" s="162"/>
      <c r="C20" s="162"/>
      <c r="D20" s="162"/>
      <c r="E20" s="162"/>
      <c r="F20" s="162" t="s">
        <v>100</v>
      </c>
      <c r="G20" s="162"/>
      <c r="H20" s="162" t="s">
        <v>99</v>
      </c>
      <c r="I20" s="162"/>
      <c r="J20" s="162"/>
      <c r="K20" s="162"/>
      <c r="L20" s="162"/>
      <c r="M20" s="162"/>
      <c r="N20" s="162"/>
      <c r="O20" s="162"/>
      <c r="P20" s="162"/>
      <c r="Q20" s="162"/>
      <c r="R20" s="162"/>
      <c r="S20" s="162"/>
      <c r="T20" s="162"/>
      <c r="U20" s="162"/>
      <c r="V20" s="162"/>
      <c r="W20" s="162"/>
      <c r="X20" s="34" t="s">
        <v>91</v>
      </c>
      <c r="Y20" s="34" t="s">
        <v>338</v>
      </c>
      <c r="Z20" s="34" t="s">
        <v>90</v>
      </c>
      <c r="AA20" s="34" t="s">
        <v>89</v>
      </c>
    </row>
    <row r="21" spans="1:27" s="29" customFormat="1" ht="29.25" customHeight="1" x14ac:dyDescent="0.25">
      <c r="A21" s="162"/>
      <c r="B21" s="34" t="s">
        <v>87</v>
      </c>
      <c r="C21" s="34" t="s">
        <v>88</v>
      </c>
      <c r="D21" s="34" t="s">
        <v>87</v>
      </c>
      <c r="E21" s="34" t="s">
        <v>88</v>
      </c>
      <c r="F21" s="34" t="s">
        <v>87</v>
      </c>
      <c r="G21" s="34" t="s">
        <v>88</v>
      </c>
      <c r="H21" s="34" t="s">
        <v>87</v>
      </c>
      <c r="I21" s="34" t="s">
        <v>88</v>
      </c>
      <c r="J21" s="34" t="s">
        <v>87</v>
      </c>
      <c r="K21" s="34" t="s">
        <v>87</v>
      </c>
      <c r="L21" s="34" t="s">
        <v>88</v>
      </c>
      <c r="M21" s="34" t="s">
        <v>87</v>
      </c>
      <c r="N21" s="34" t="s">
        <v>88</v>
      </c>
      <c r="O21" s="34" t="s">
        <v>87</v>
      </c>
      <c r="P21" s="34" t="s">
        <v>88</v>
      </c>
      <c r="Q21" s="34" t="s">
        <v>87</v>
      </c>
      <c r="R21" s="34" t="s">
        <v>88</v>
      </c>
      <c r="S21" s="34" t="s">
        <v>87</v>
      </c>
      <c r="T21" s="34" t="s">
        <v>87</v>
      </c>
      <c r="U21" s="34" t="s">
        <v>87</v>
      </c>
      <c r="V21" s="34" t="s">
        <v>87</v>
      </c>
      <c r="W21" s="34" t="s">
        <v>88</v>
      </c>
      <c r="X21" s="34" t="s">
        <v>87</v>
      </c>
      <c r="Y21" s="34" t="s">
        <v>87</v>
      </c>
      <c r="Z21" s="34" t="s">
        <v>87</v>
      </c>
      <c r="AA21" s="34" t="s">
        <v>87</v>
      </c>
    </row>
    <row r="22" spans="1:27" s="29" customFormat="1" ht="24.75" customHeight="1" x14ac:dyDescent="0.25">
      <c r="A22" s="36">
        <v>1</v>
      </c>
      <c r="B22" s="36">
        <v>2</v>
      </c>
      <c r="C22" s="36">
        <v>3</v>
      </c>
      <c r="D22" s="36">
        <v>4</v>
      </c>
      <c r="E22" s="36">
        <v>5</v>
      </c>
      <c r="F22" s="36">
        <v>6</v>
      </c>
      <c r="G22" s="36">
        <v>7</v>
      </c>
      <c r="H22" s="36">
        <v>8</v>
      </c>
      <c r="I22" s="36">
        <v>9</v>
      </c>
      <c r="J22" s="36">
        <v>10</v>
      </c>
      <c r="K22" s="36">
        <v>11</v>
      </c>
      <c r="L22" s="36">
        <v>12</v>
      </c>
      <c r="M22" s="36">
        <v>13</v>
      </c>
      <c r="N22" s="36">
        <v>14</v>
      </c>
      <c r="O22" s="36">
        <v>15</v>
      </c>
      <c r="P22" s="36">
        <v>16</v>
      </c>
      <c r="Q22" s="36">
        <v>19</v>
      </c>
      <c r="R22" s="36">
        <v>20</v>
      </c>
      <c r="S22" s="36">
        <v>21</v>
      </c>
      <c r="T22" s="36">
        <v>22</v>
      </c>
      <c r="U22" s="36">
        <v>23</v>
      </c>
      <c r="V22" s="36">
        <v>24</v>
      </c>
      <c r="W22" s="36">
        <v>25</v>
      </c>
      <c r="X22" s="36">
        <v>26</v>
      </c>
      <c r="Y22" s="36">
        <v>27</v>
      </c>
      <c r="Z22" s="36">
        <v>28</v>
      </c>
      <c r="AA22" s="36">
        <v>29</v>
      </c>
    </row>
    <row r="23" spans="1:27" s="29" customFormat="1" ht="90.75" customHeight="1" x14ac:dyDescent="0.25">
      <c r="A23" s="36">
        <v>1</v>
      </c>
      <c r="B23" s="44" t="s">
        <v>432</v>
      </c>
      <c r="C23" s="44" t="s">
        <v>447</v>
      </c>
      <c r="D23" s="44" t="s">
        <v>432</v>
      </c>
      <c r="E23" s="44" t="s">
        <v>448</v>
      </c>
      <c r="F23" s="44" t="s">
        <v>432</v>
      </c>
      <c r="G23" s="36">
        <v>10</v>
      </c>
      <c r="H23" s="44" t="s">
        <v>432</v>
      </c>
      <c r="I23" s="36">
        <v>10</v>
      </c>
      <c r="J23" s="44" t="s">
        <v>432</v>
      </c>
      <c r="K23" s="44" t="s">
        <v>432</v>
      </c>
      <c r="L23" s="44" t="s">
        <v>449</v>
      </c>
      <c r="M23" s="44"/>
      <c r="N23" s="44" t="s">
        <v>450</v>
      </c>
      <c r="O23" s="44" t="s">
        <v>432</v>
      </c>
      <c r="P23" s="44" t="s">
        <v>451</v>
      </c>
      <c r="Q23" s="44" t="s">
        <v>432</v>
      </c>
      <c r="R23" s="36">
        <v>6</v>
      </c>
      <c r="S23" s="44" t="s">
        <v>432</v>
      </c>
      <c r="T23" s="44" t="s">
        <v>432</v>
      </c>
      <c r="U23" s="44" t="s">
        <v>432</v>
      </c>
      <c r="V23" s="44" t="s">
        <v>432</v>
      </c>
      <c r="W23" s="44" t="s">
        <v>452</v>
      </c>
      <c r="X23" s="44" t="s">
        <v>432</v>
      </c>
      <c r="Y23" s="44" t="s">
        <v>432</v>
      </c>
      <c r="Z23" s="44" t="s">
        <v>432</v>
      </c>
      <c r="AA23" s="44" t="s">
        <v>432</v>
      </c>
    </row>
    <row r="24" spans="1:27" ht="43.5" customHeight="1" x14ac:dyDescent="0.25"/>
    <row r="25" spans="1:27" ht="27.75" customHeight="1" x14ac:dyDescent="0.25"/>
    <row r="26" spans="1:27" ht="15" x14ac:dyDescent="0.25"/>
    <row r="27" spans="1:27" ht="15" x14ac:dyDescent="0.25"/>
  </sheetData>
  <mergeCells count="26">
    <mergeCell ref="X19:Y19"/>
    <mergeCell ref="Z19:AA19"/>
    <mergeCell ref="A12:T12"/>
    <mergeCell ref="A14:T14"/>
    <mergeCell ref="A15:T15"/>
    <mergeCell ref="U19:U20"/>
    <mergeCell ref="V19:W20"/>
    <mergeCell ref="A17:T17"/>
    <mergeCell ref="A19:A21"/>
    <mergeCell ref="B19:C20"/>
    <mergeCell ref="D19:E20"/>
    <mergeCell ref="F19:I19"/>
    <mergeCell ref="J19:J20"/>
    <mergeCell ref="K19:L20"/>
    <mergeCell ref="M19:N20"/>
    <mergeCell ref="O19:P20"/>
    <mergeCell ref="B4:T4"/>
    <mergeCell ref="A6:T6"/>
    <mergeCell ref="A8:T8"/>
    <mergeCell ref="A9:T9"/>
    <mergeCell ref="A11:T11"/>
    <mergeCell ref="Q19:R20"/>
    <mergeCell ref="S19:S20"/>
    <mergeCell ref="T19:T20"/>
    <mergeCell ref="F20:G20"/>
    <mergeCell ref="H20:I20"/>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2"/>
  <sheetViews>
    <sheetView view="pageBreakPreview" topLeftCell="A13" zoomScale="90" zoomScaleSheetLayoutView="90" workbookViewId="0">
      <selection activeCell="C26" sqref="C26"/>
    </sheetView>
  </sheetViews>
  <sheetFormatPr defaultColWidth="8.7109375" defaultRowHeight="15.75" x14ac:dyDescent="0.25"/>
  <cols>
    <col min="1" max="1" width="8.7109375" style="37" customWidth="1"/>
    <col min="2" max="2" width="59" style="29" customWidth="1"/>
    <col min="3" max="3" width="56.5703125" style="29" customWidth="1"/>
  </cols>
  <sheetData>
    <row r="1" spans="1:3" ht="15.95" customHeight="1" x14ac:dyDescent="0.25">
      <c r="C1" s="29" t="s">
        <v>58</v>
      </c>
    </row>
    <row r="2" spans="1:3" ht="15.95" customHeight="1" x14ac:dyDescent="0.25">
      <c r="C2" s="29" t="s">
        <v>9</v>
      </c>
    </row>
    <row r="3" spans="1:3" ht="15.95" customHeight="1" x14ac:dyDescent="0.25">
      <c r="C3" s="29" t="s">
        <v>57</v>
      </c>
    </row>
    <row r="4" spans="1:3" ht="11.45" customHeight="1" x14ac:dyDescent="0.25"/>
    <row r="5" spans="1:3" ht="15.95" customHeight="1" x14ac:dyDescent="0.25">
      <c r="A5" s="150" t="s">
        <v>595</v>
      </c>
      <c r="B5" s="150"/>
      <c r="C5" s="150"/>
    </row>
    <row r="6" spans="1:3" ht="11.45" customHeight="1" x14ac:dyDescent="0.25"/>
    <row r="7" spans="1:3" ht="18.95" customHeight="1" x14ac:dyDescent="0.3">
      <c r="A7" s="153" t="s">
        <v>370</v>
      </c>
      <c r="B7" s="153"/>
      <c r="C7" s="153"/>
    </row>
    <row r="8" spans="1:3" ht="11.45" customHeight="1" x14ac:dyDescent="0.25"/>
    <row r="9" spans="1:3" ht="15.95" customHeight="1" x14ac:dyDescent="0.25">
      <c r="A9" s="150" t="s">
        <v>741</v>
      </c>
      <c r="B9" s="150"/>
      <c r="C9" s="150"/>
    </row>
    <row r="10" spans="1:3" ht="15.95" customHeight="1" x14ac:dyDescent="0.25">
      <c r="A10" s="152" t="s">
        <v>371</v>
      </c>
      <c r="B10" s="152"/>
      <c r="C10" s="152"/>
    </row>
    <row r="11" spans="1:3" ht="11.45" customHeight="1" x14ac:dyDescent="0.25"/>
    <row r="12" spans="1:3" ht="15.95" customHeight="1" x14ac:dyDescent="0.25">
      <c r="A12" s="150" t="str">
        <f>'1. паспорт местоположение'!A12:C12</f>
        <v>I_000-51-2-03.13-0001</v>
      </c>
      <c r="B12" s="150"/>
      <c r="C12" s="150"/>
    </row>
    <row r="13" spans="1:3" ht="15.95" customHeight="1" x14ac:dyDescent="0.25">
      <c r="A13" s="152" t="s">
        <v>372</v>
      </c>
      <c r="B13" s="152"/>
      <c r="C13" s="152"/>
    </row>
    <row r="14" spans="1:3" ht="11.45" customHeight="1" x14ac:dyDescent="0.25"/>
    <row r="15" spans="1:3" ht="54" customHeight="1" x14ac:dyDescent="0.25">
      <c r="A15" s="151" t="str">
        <f>'1. паспорт местоположение'!A15:C15</f>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v>
      </c>
      <c r="B15" s="151"/>
      <c r="C15" s="151"/>
    </row>
    <row r="16" spans="1:3" ht="15.95" customHeight="1" x14ac:dyDescent="0.25">
      <c r="A16" s="152" t="s">
        <v>373</v>
      </c>
      <c r="B16" s="152"/>
      <c r="C16" s="152"/>
    </row>
    <row r="17" spans="1:3" ht="11.45" customHeight="1" x14ac:dyDescent="0.25"/>
    <row r="18" spans="1:3" ht="36.950000000000003" customHeight="1" x14ac:dyDescent="0.3">
      <c r="A18" s="163" t="s">
        <v>336</v>
      </c>
      <c r="B18" s="163"/>
      <c r="C18" s="163"/>
    </row>
    <row r="19" spans="1:3" ht="11.45" customHeight="1" x14ac:dyDescent="0.25"/>
    <row r="20" spans="1:3" ht="15.95" customHeight="1" x14ac:dyDescent="0.25">
      <c r="A20" s="30" t="s">
        <v>4</v>
      </c>
      <c r="B20" s="31" t="s">
        <v>56</v>
      </c>
      <c r="C20" s="31" t="s">
        <v>55</v>
      </c>
    </row>
    <row r="21" spans="1:3" ht="15.95" customHeight="1" x14ac:dyDescent="0.25">
      <c r="A21" s="32">
        <v>1</v>
      </c>
      <c r="B21" s="32">
        <v>2</v>
      </c>
      <c r="C21" s="32">
        <v>3</v>
      </c>
    </row>
    <row r="22" spans="1:3" ht="51" customHeight="1" x14ac:dyDescent="0.25">
      <c r="A22" s="85">
        <v>1</v>
      </c>
      <c r="B22" s="41" t="s">
        <v>343</v>
      </c>
      <c r="C22" s="86" t="s">
        <v>525</v>
      </c>
    </row>
    <row r="23" spans="1:3" ht="43.5" customHeight="1" x14ac:dyDescent="0.25">
      <c r="A23" s="85">
        <v>2</v>
      </c>
      <c r="B23" s="41" t="s">
        <v>54</v>
      </c>
      <c r="C23" s="86" t="s">
        <v>527</v>
      </c>
    </row>
    <row r="24" spans="1:3" ht="54.75" customHeight="1" x14ac:dyDescent="0.25">
      <c r="A24" s="85">
        <v>3</v>
      </c>
      <c r="B24" s="41" t="s">
        <v>359</v>
      </c>
      <c r="C24" s="86" t="s">
        <v>591</v>
      </c>
    </row>
    <row r="25" spans="1:3" ht="44.25" customHeight="1" x14ac:dyDescent="0.25">
      <c r="A25" s="85">
        <v>4</v>
      </c>
      <c r="B25" s="41" t="s">
        <v>360</v>
      </c>
      <c r="C25" s="86" t="s">
        <v>596</v>
      </c>
    </row>
    <row r="26" spans="1:3" ht="32.1" customHeight="1" x14ac:dyDescent="0.25">
      <c r="A26" s="85">
        <v>5</v>
      </c>
      <c r="B26" s="41" t="s">
        <v>201</v>
      </c>
      <c r="C26" s="86" t="s">
        <v>434</v>
      </c>
    </row>
    <row r="27" spans="1:3" ht="54.75" customHeight="1" x14ac:dyDescent="0.25">
      <c r="A27" s="85">
        <v>6</v>
      </c>
      <c r="B27" s="41" t="s">
        <v>344</v>
      </c>
      <c r="C27" s="86" t="s">
        <v>509</v>
      </c>
    </row>
    <row r="28" spans="1:3" ht="15.95" customHeight="1" x14ac:dyDescent="0.25">
      <c r="A28" s="85">
        <v>7</v>
      </c>
      <c r="B28" s="41" t="s">
        <v>53</v>
      </c>
      <c r="C28" s="86">
        <v>2015</v>
      </c>
    </row>
    <row r="29" spans="1:3" ht="15.95" customHeight="1" x14ac:dyDescent="0.25">
      <c r="A29" s="85">
        <v>8</v>
      </c>
      <c r="B29" s="41" t="s">
        <v>52</v>
      </c>
      <c r="C29" s="87">
        <v>2022</v>
      </c>
    </row>
    <row r="30" spans="1:3" ht="15.95" customHeight="1" x14ac:dyDescent="0.25">
      <c r="A30" s="85">
        <v>9</v>
      </c>
      <c r="B30" s="41" t="s">
        <v>51</v>
      </c>
      <c r="C30" s="86" t="s">
        <v>438</v>
      </c>
    </row>
    <row r="31" spans="1:3" ht="11.45" customHeight="1" x14ac:dyDescent="0.25"/>
    <row r="32" spans="1:3" ht="11.45" customHeight="1" x14ac:dyDescent="0.25"/>
    <row r="33" spans="1:3" ht="11.45" customHeight="1" x14ac:dyDescent="0.25">
      <c r="A33"/>
      <c r="B33"/>
      <c r="C33"/>
    </row>
    <row r="34" spans="1:3" ht="11.45" customHeight="1" x14ac:dyDescent="0.25">
      <c r="A34"/>
      <c r="B34"/>
      <c r="C34"/>
    </row>
    <row r="35" spans="1:3" ht="11.45" customHeight="1" x14ac:dyDescent="0.25">
      <c r="A35"/>
      <c r="B35"/>
      <c r="C35"/>
    </row>
    <row r="36" spans="1:3" ht="11.45" customHeight="1" x14ac:dyDescent="0.25">
      <c r="A36"/>
      <c r="B36"/>
      <c r="C36"/>
    </row>
    <row r="37" spans="1:3" ht="11.45" customHeight="1" x14ac:dyDescent="0.25">
      <c r="A37"/>
      <c r="B37"/>
      <c r="C37"/>
    </row>
    <row r="38" spans="1:3" ht="11.45" customHeight="1" x14ac:dyDescent="0.25">
      <c r="A38"/>
      <c r="B38"/>
      <c r="C38"/>
    </row>
    <row r="39" spans="1:3" ht="11.45" customHeight="1" x14ac:dyDescent="0.25">
      <c r="A39"/>
      <c r="B39"/>
      <c r="C39"/>
    </row>
    <row r="40" spans="1:3" ht="11.45" customHeight="1" x14ac:dyDescent="0.25">
      <c r="A40"/>
      <c r="B40"/>
      <c r="C40"/>
    </row>
    <row r="41" spans="1:3" ht="11.45" customHeight="1" x14ac:dyDescent="0.25">
      <c r="A41"/>
      <c r="B41"/>
      <c r="C41"/>
    </row>
    <row r="42" spans="1:3" ht="11.45" customHeight="1" x14ac:dyDescent="0.25">
      <c r="A42"/>
      <c r="B42"/>
      <c r="C42"/>
    </row>
    <row r="43" spans="1:3" ht="11.45" customHeight="1" x14ac:dyDescent="0.25">
      <c r="A43"/>
      <c r="B43"/>
      <c r="C43"/>
    </row>
    <row r="44" spans="1:3" ht="11.45" customHeight="1" x14ac:dyDescent="0.25">
      <c r="A44"/>
      <c r="B44"/>
      <c r="C44"/>
    </row>
    <row r="45" spans="1:3" ht="11.45" customHeight="1" x14ac:dyDescent="0.25">
      <c r="A45"/>
      <c r="B45"/>
      <c r="C45"/>
    </row>
    <row r="46" spans="1:3" ht="11.45" customHeight="1" x14ac:dyDescent="0.25">
      <c r="A46"/>
      <c r="B46"/>
      <c r="C46"/>
    </row>
    <row r="47" spans="1:3" ht="11.45" customHeight="1" x14ac:dyDescent="0.25">
      <c r="A47"/>
      <c r="B47"/>
      <c r="C47"/>
    </row>
    <row r="48" spans="1:3" ht="11.45" customHeight="1" x14ac:dyDescent="0.25">
      <c r="A48"/>
      <c r="B48"/>
      <c r="C48"/>
    </row>
    <row r="49" spans="1:3" ht="11.45" customHeight="1" x14ac:dyDescent="0.25">
      <c r="A49"/>
      <c r="B49"/>
      <c r="C49"/>
    </row>
    <row r="50" spans="1:3" ht="11.45" customHeight="1" x14ac:dyDescent="0.25">
      <c r="A50"/>
      <c r="B50"/>
      <c r="C50"/>
    </row>
    <row r="51" spans="1:3" ht="11.45" customHeight="1" x14ac:dyDescent="0.25">
      <c r="A51"/>
      <c r="B51"/>
      <c r="C51"/>
    </row>
    <row r="52" spans="1:3" ht="11.45" customHeight="1" x14ac:dyDescent="0.25">
      <c r="A52"/>
      <c r="B52"/>
      <c r="C52"/>
    </row>
    <row r="53" spans="1:3" ht="11.45" customHeight="1" x14ac:dyDescent="0.25">
      <c r="A53"/>
      <c r="B53"/>
      <c r="C53"/>
    </row>
    <row r="54" spans="1:3" ht="11.45" customHeight="1" x14ac:dyDescent="0.25">
      <c r="A54"/>
      <c r="B54"/>
      <c r="C54"/>
    </row>
    <row r="55" spans="1:3" ht="11.45" customHeight="1" x14ac:dyDescent="0.25">
      <c r="A55"/>
      <c r="B55"/>
      <c r="C55"/>
    </row>
    <row r="56" spans="1:3" ht="11.45" customHeight="1" x14ac:dyDescent="0.25">
      <c r="A56"/>
      <c r="B56"/>
      <c r="C56"/>
    </row>
    <row r="57" spans="1:3" ht="11.45" customHeight="1" x14ac:dyDescent="0.25">
      <c r="A57"/>
      <c r="B57"/>
      <c r="C57"/>
    </row>
    <row r="58" spans="1:3" ht="11.45" customHeight="1" x14ac:dyDescent="0.25">
      <c r="A58"/>
      <c r="B58"/>
      <c r="C58"/>
    </row>
    <row r="59" spans="1:3" ht="11.45" customHeight="1" x14ac:dyDescent="0.25">
      <c r="A59"/>
      <c r="B59"/>
      <c r="C59"/>
    </row>
    <row r="60" spans="1:3" ht="11.45" customHeight="1" x14ac:dyDescent="0.25">
      <c r="A60"/>
      <c r="B60"/>
      <c r="C60"/>
    </row>
    <row r="61" spans="1:3" ht="11.45" customHeight="1" x14ac:dyDescent="0.25">
      <c r="A61"/>
      <c r="B61"/>
      <c r="C61"/>
    </row>
    <row r="62" spans="1:3" ht="11.45" customHeight="1" x14ac:dyDescent="0.25">
      <c r="A62"/>
      <c r="B62"/>
      <c r="C62"/>
    </row>
    <row r="63" spans="1:3" ht="11.45" customHeight="1" x14ac:dyDescent="0.25">
      <c r="A63"/>
      <c r="B63"/>
      <c r="C63"/>
    </row>
    <row r="64" spans="1:3" ht="11.45" customHeight="1" x14ac:dyDescent="0.25">
      <c r="A64"/>
      <c r="B64"/>
      <c r="C64"/>
    </row>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row r="341" spans="1:3" ht="11.45" customHeight="1" x14ac:dyDescent="0.25">
      <c r="A341"/>
      <c r="B341"/>
      <c r="C341"/>
    </row>
    <row r="342" spans="1:3" ht="11.45" customHeight="1" x14ac:dyDescent="0.25">
      <c r="A342"/>
      <c r="B342"/>
      <c r="C342"/>
    </row>
    <row r="343" spans="1:3" ht="11.45" customHeight="1" x14ac:dyDescent="0.25">
      <c r="A343"/>
      <c r="B343"/>
      <c r="C343"/>
    </row>
    <row r="344" spans="1:3" ht="11.45" customHeight="1" x14ac:dyDescent="0.25">
      <c r="A344"/>
      <c r="B344"/>
      <c r="C344"/>
    </row>
    <row r="345" spans="1:3" ht="11.45" customHeight="1" x14ac:dyDescent="0.25">
      <c r="A345"/>
      <c r="B345"/>
      <c r="C345"/>
    </row>
    <row r="346" spans="1:3" ht="11.45" customHeight="1" x14ac:dyDescent="0.25">
      <c r="A346"/>
      <c r="B346"/>
      <c r="C346"/>
    </row>
    <row r="347" spans="1:3" ht="11.45" customHeight="1" x14ac:dyDescent="0.25">
      <c r="A347"/>
      <c r="B347"/>
      <c r="C347"/>
    </row>
    <row r="348" spans="1:3" ht="11.45" customHeight="1" x14ac:dyDescent="0.25">
      <c r="A348"/>
      <c r="B348"/>
      <c r="C348"/>
    </row>
    <row r="349" spans="1:3" ht="11.45" customHeight="1" x14ac:dyDescent="0.25">
      <c r="A349"/>
      <c r="B349"/>
      <c r="C349"/>
    </row>
    <row r="350" spans="1:3" ht="11.45" customHeight="1" x14ac:dyDescent="0.25">
      <c r="A350"/>
      <c r="B350"/>
      <c r="C350"/>
    </row>
    <row r="351" spans="1:3" ht="11.45" customHeight="1" x14ac:dyDescent="0.25">
      <c r="A351"/>
      <c r="B351"/>
      <c r="C351"/>
    </row>
    <row r="352" spans="1:3" ht="11.45" customHeight="1" x14ac:dyDescent="0.25">
      <c r="A352"/>
      <c r="B352"/>
      <c r="C352"/>
    </row>
    <row r="353" spans="1:3" ht="11.45" customHeight="1" x14ac:dyDescent="0.25">
      <c r="A353"/>
      <c r="B353"/>
      <c r="C353"/>
    </row>
    <row r="354" spans="1:3" ht="11.45" customHeight="1" x14ac:dyDescent="0.25">
      <c r="A354"/>
      <c r="B354"/>
      <c r="C354"/>
    </row>
    <row r="355" spans="1:3" ht="11.45" customHeight="1" x14ac:dyDescent="0.25">
      <c r="A355"/>
      <c r="B355"/>
      <c r="C355"/>
    </row>
    <row r="356" spans="1:3" ht="11.45" customHeight="1" x14ac:dyDescent="0.25">
      <c r="A356"/>
      <c r="B356"/>
      <c r="C356"/>
    </row>
    <row r="357" spans="1:3" ht="11.45" customHeight="1" x14ac:dyDescent="0.25">
      <c r="A357"/>
      <c r="B357"/>
      <c r="C357"/>
    </row>
    <row r="358" spans="1:3" ht="11.45" customHeight="1" x14ac:dyDescent="0.25">
      <c r="A358"/>
      <c r="B358"/>
      <c r="C358"/>
    </row>
    <row r="359" spans="1:3" ht="11.45" customHeight="1" x14ac:dyDescent="0.25">
      <c r="A359"/>
      <c r="B359"/>
      <c r="C359"/>
    </row>
    <row r="360" spans="1:3" ht="11.45" customHeight="1" x14ac:dyDescent="0.25">
      <c r="A360"/>
      <c r="B360"/>
      <c r="C360"/>
    </row>
    <row r="361" spans="1:3" ht="11.45" customHeight="1" x14ac:dyDescent="0.25">
      <c r="A361"/>
      <c r="B361"/>
      <c r="C361"/>
    </row>
    <row r="362" spans="1:3" ht="11.45" customHeight="1" x14ac:dyDescent="0.25">
      <c r="A362"/>
      <c r="B362"/>
      <c r="C362"/>
    </row>
    <row r="363" spans="1:3" ht="11.45" customHeight="1" x14ac:dyDescent="0.25">
      <c r="A363"/>
      <c r="B363"/>
      <c r="C363"/>
    </row>
    <row r="364" spans="1:3" ht="11.45" customHeight="1" x14ac:dyDescent="0.25">
      <c r="A364"/>
      <c r="B364"/>
      <c r="C364"/>
    </row>
    <row r="365" spans="1:3" ht="11.45" customHeight="1" x14ac:dyDescent="0.25">
      <c r="A365"/>
      <c r="B365"/>
      <c r="C365"/>
    </row>
    <row r="366" spans="1:3" ht="11.45" customHeight="1" x14ac:dyDescent="0.25">
      <c r="A366"/>
      <c r="B366"/>
      <c r="C366"/>
    </row>
    <row r="367" spans="1:3" ht="11.45" customHeight="1" x14ac:dyDescent="0.25">
      <c r="A367"/>
      <c r="B367"/>
      <c r="C367"/>
    </row>
    <row r="368" spans="1:3" ht="11.45" customHeight="1" x14ac:dyDescent="0.25">
      <c r="A368"/>
      <c r="B368"/>
      <c r="C368"/>
    </row>
    <row r="369" spans="1:3" ht="11.45" customHeight="1" x14ac:dyDescent="0.25">
      <c r="A369"/>
      <c r="B369"/>
      <c r="C369"/>
    </row>
    <row r="370" spans="1:3" ht="11.45" customHeight="1" x14ac:dyDescent="0.25">
      <c r="A370"/>
      <c r="B370"/>
      <c r="C370"/>
    </row>
    <row r="371" spans="1:3" ht="11.45" customHeight="1" x14ac:dyDescent="0.25">
      <c r="A371"/>
      <c r="B371"/>
      <c r="C371"/>
    </row>
    <row r="372" spans="1:3" ht="11.45" customHeight="1" x14ac:dyDescent="0.25">
      <c r="A372"/>
      <c r="B372"/>
      <c r="C372"/>
    </row>
    <row r="373" spans="1:3" ht="11.45" customHeight="1" x14ac:dyDescent="0.25">
      <c r="A373"/>
      <c r="B373"/>
      <c r="C373"/>
    </row>
    <row r="374" spans="1:3" ht="11.45" customHeight="1" x14ac:dyDescent="0.25">
      <c r="A374"/>
      <c r="B374"/>
      <c r="C374"/>
    </row>
    <row r="375" spans="1:3" ht="11.45" customHeight="1" x14ac:dyDescent="0.25">
      <c r="A375"/>
      <c r="B375"/>
      <c r="C375"/>
    </row>
    <row r="376" spans="1:3" ht="11.45" customHeight="1" x14ac:dyDescent="0.25">
      <c r="A376"/>
      <c r="B376"/>
      <c r="C376"/>
    </row>
    <row r="377" spans="1:3" ht="11.45" customHeight="1" x14ac:dyDescent="0.25">
      <c r="A377"/>
      <c r="B377"/>
      <c r="C377"/>
    </row>
    <row r="378" spans="1:3" ht="11.45" customHeight="1" x14ac:dyDescent="0.25">
      <c r="A378"/>
      <c r="B378"/>
      <c r="C378"/>
    </row>
    <row r="379" spans="1:3" ht="11.45" customHeight="1" x14ac:dyDescent="0.25">
      <c r="A379"/>
      <c r="B379"/>
      <c r="C379"/>
    </row>
    <row r="380" spans="1:3" ht="11.45" customHeight="1" x14ac:dyDescent="0.25">
      <c r="A380"/>
      <c r="B380"/>
      <c r="C380"/>
    </row>
    <row r="381" spans="1:3" ht="11.45" customHeight="1" x14ac:dyDescent="0.25">
      <c r="A381"/>
      <c r="B381"/>
      <c r="C381"/>
    </row>
    <row r="382" spans="1:3" ht="11.45" customHeight="1" x14ac:dyDescent="0.25">
      <c r="A382"/>
      <c r="B382"/>
      <c r="C382"/>
    </row>
  </sheetData>
  <mergeCells count="9">
    <mergeCell ref="A5:C5"/>
    <mergeCell ref="A15:C15"/>
    <mergeCell ref="A16:C16"/>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C30"/>
  <sheetViews>
    <sheetView view="pageBreakPreview" topLeftCell="H1" zoomScale="80" zoomScaleNormal="80" zoomScaleSheetLayoutView="80" workbookViewId="0">
      <selection activeCell="B33" sqref="B33"/>
    </sheetView>
  </sheetViews>
  <sheetFormatPr defaultColWidth="8.7109375" defaultRowHeight="11.45" customHeight="1" x14ac:dyDescent="0.25"/>
  <cols>
    <col min="1" max="1" width="8.7109375" style="37" customWidth="1"/>
    <col min="2" max="2" width="39.140625" style="37" customWidth="1"/>
    <col min="3" max="5" width="8.7109375" style="37" customWidth="1"/>
    <col min="6" max="6" width="11.42578125" style="37" customWidth="1"/>
    <col min="7" max="7" width="12.28515625" style="37" customWidth="1"/>
    <col min="8" max="8" width="8.7109375" style="37" customWidth="1"/>
    <col min="9" max="9" width="15.28515625" style="37" customWidth="1"/>
    <col min="10" max="10" width="15.7109375" style="37" customWidth="1"/>
    <col min="11" max="11" width="29.140625" style="37" customWidth="1"/>
    <col min="12" max="12" width="35.5703125" style="37" customWidth="1"/>
    <col min="13" max="13" width="43.28515625" style="37" customWidth="1"/>
    <col min="14" max="14" width="38.140625" style="37" customWidth="1"/>
    <col min="15" max="15" width="41.140625" style="37" customWidth="1"/>
    <col min="16" max="25" width="8.7109375" style="37" customWidth="1"/>
    <col min="26" max="26" width="41.140625" style="37" customWidth="1"/>
  </cols>
  <sheetData>
    <row r="1" spans="1:29" s="82" customFormat="1" ht="18.75" x14ac:dyDescent="0.25">
      <c r="Z1" s="21" t="s">
        <v>58</v>
      </c>
      <c r="AC1" s="83"/>
    </row>
    <row r="2" spans="1:29" s="82" customFormat="1" ht="18.75" x14ac:dyDescent="0.3">
      <c r="Z2" s="12" t="s">
        <v>9</v>
      </c>
      <c r="AC2" s="83"/>
    </row>
    <row r="3" spans="1:29" s="82" customFormat="1" ht="18.75" x14ac:dyDescent="0.3">
      <c r="Z3" s="12" t="s">
        <v>57</v>
      </c>
      <c r="AC3" s="83"/>
    </row>
    <row r="4" spans="1:29" s="82" customFormat="1" ht="18.75" customHeight="1" x14ac:dyDescent="0.25">
      <c r="A4" s="164" t="s">
        <v>594</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C4" s="84" t="s">
        <v>508</v>
      </c>
    </row>
    <row r="6" spans="1:29" ht="18.95" customHeight="1" x14ac:dyDescent="0.3">
      <c r="A6" s="153" t="s">
        <v>370</v>
      </c>
      <c r="B6" s="153"/>
      <c r="C6" s="153"/>
      <c r="D6" s="153"/>
      <c r="E6" s="153"/>
      <c r="F6" s="153"/>
      <c r="G6" s="153"/>
      <c r="H6" s="153"/>
      <c r="I6" s="153"/>
      <c r="J6" s="153"/>
      <c r="K6" s="153"/>
      <c r="L6" s="153"/>
      <c r="M6" s="153"/>
      <c r="N6" s="153"/>
      <c r="O6" s="153"/>
      <c r="P6" s="153"/>
      <c r="Q6" s="153"/>
      <c r="R6" s="153"/>
      <c r="S6" s="153"/>
      <c r="T6" s="153"/>
      <c r="U6" s="153"/>
      <c r="V6" s="153"/>
      <c r="W6" s="153"/>
      <c r="X6" s="153"/>
      <c r="Y6" s="153"/>
      <c r="Z6" s="153"/>
    </row>
    <row r="8" spans="1:29" ht="15.95" customHeight="1" x14ac:dyDescent="0.25">
      <c r="A8" s="150" t="s">
        <v>741</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9" spans="1:29" ht="15.95" customHeight="1" x14ac:dyDescent="0.25">
      <c r="A9" s="152" t="s">
        <v>371</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1" spans="1:29" ht="15.95" customHeight="1" x14ac:dyDescent="0.25">
      <c r="A11" s="150" t="str">
        <f>'1. паспорт местоположение'!A12:C12</f>
        <v>I_000-51-2-03.13-0001</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row>
    <row r="12" spans="1:29" ht="15.95" customHeight="1" x14ac:dyDescent="0.25">
      <c r="A12" s="152" t="s">
        <v>372</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4" spans="1:29" ht="15.95" customHeight="1" x14ac:dyDescent="0.25">
      <c r="A14" s="151" t="str">
        <f>'1. паспорт местоположение'!A15:C15</f>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row>
    <row r="15" spans="1:29" ht="15.95" customHeight="1" x14ac:dyDescent="0.25">
      <c r="A15" s="152" t="s">
        <v>373</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row>
    <row r="16" spans="1:29" s="40" customFormat="1" ht="15.95" customHeight="1" x14ac:dyDescent="0.25">
      <c r="A16" s="39" t="s">
        <v>358</v>
      </c>
    </row>
    <row r="17" spans="1:26" s="43" customFormat="1" ht="15.95" customHeight="1" x14ac:dyDescent="0.25">
      <c r="A17" s="165" t="s">
        <v>258</v>
      </c>
      <c r="B17" s="165"/>
      <c r="C17" s="165"/>
      <c r="D17" s="165"/>
      <c r="E17" s="165"/>
      <c r="F17" s="165"/>
      <c r="G17" s="165"/>
      <c r="H17" s="165"/>
      <c r="I17" s="165"/>
      <c r="J17" s="165"/>
      <c r="K17" s="165"/>
      <c r="L17" s="165"/>
      <c r="M17" s="165"/>
      <c r="N17" s="165" t="s">
        <v>259</v>
      </c>
      <c r="O17" s="165"/>
      <c r="P17" s="165"/>
      <c r="Q17" s="165"/>
      <c r="R17" s="165"/>
      <c r="S17" s="165"/>
      <c r="T17" s="165"/>
      <c r="U17" s="165"/>
      <c r="V17" s="165"/>
      <c r="W17" s="165"/>
      <c r="X17" s="165"/>
      <c r="Y17" s="165"/>
      <c r="Z17" s="165"/>
    </row>
    <row r="18" spans="1:26" s="43" customFormat="1" ht="140.25" customHeight="1" x14ac:dyDescent="0.25">
      <c r="A18" s="42" t="s">
        <v>204</v>
      </c>
      <c r="B18" s="42" t="s">
        <v>210</v>
      </c>
      <c r="C18" s="42" t="s">
        <v>255</v>
      </c>
      <c r="D18" s="42" t="s">
        <v>205</v>
      </c>
      <c r="E18" s="42" t="s">
        <v>256</v>
      </c>
      <c r="F18" s="42" t="s">
        <v>387</v>
      </c>
      <c r="G18" s="42" t="s">
        <v>388</v>
      </c>
      <c r="H18" s="42" t="s">
        <v>206</v>
      </c>
      <c r="I18" s="42" t="s">
        <v>389</v>
      </c>
      <c r="J18" s="42" t="s">
        <v>211</v>
      </c>
      <c r="K18" s="42" t="s">
        <v>209</v>
      </c>
      <c r="L18" s="42" t="s">
        <v>207</v>
      </c>
      <c r="M18" s="42" t="s">
        <v>213</v>
      </c>
      <c r="N18" s="42" t="s">
        <v>390</v>
      </c>
      <c r="O18" s="42" t="s">
        <v>391</v>
      </c>
      <c r="P18" s="42" t="s">
        <v>392</v>
      </c>
      <c r="Q18" s="42" t="s">
        <v>393</v>
      </c>
      <c r="R18" s="42" t="s">
        <v>206</v>
      </c>
      <c r="S18" s="42" t="s">
        <v>394</v>
      </c>
      <c r="T18" s="42" t="s">
        <v>395</v>
      </c>
      <c r="U18" s="42" t="s">
        <v>396</v>
      </c>
      <c r="V18" s="42" t="s">
        <v>393</v>
      </c>
      <c r="W18" s="42" t="s">
        <v>397</v>
      </c>
      <c r="X18" s="42" t="s">
        <v>398</v>
      </c>
      <c r="Y18" s="42" t="s">
        <v>399</v>
      </c>
      <c r="Z18" s="42" t="s">
        <v>214</v>
      </c>
    </row>
    <row r="19" spans="1:26" s="43" customFormat="1" ht="15.95" customHeight="1" x14ac:dyDescent="0.25">
      <c r="A19" s="33">
        <v>1</v>
      </c>
      <c r="B19" s="33">
        <v>2</v>
      </c>
      <c r="C19" s="33">
        <v>3</v>
      </c>
      <c r="D19" s="33">
        <v>4</v>
      </c>
      <c r="E19" s="33">
        <v>5</v>
      </c>
      <c r="F19" s="33">
        <v>6</v>
      </c>
      <c r="G19" s="33">
        <v>7</v>
      </c>
      <c r="H19" s="33">
        <v>8</v>
      </c>
      <c r="I19" s="33">
        <v>9</v>
      </c>
      <c r="J19" s="33">
        <v>10</v>
      </c>
      <c r="K19" s="33">
        <v>11</v>
      </c>
      <c r="L19" s="33">
        <v>12</v>
      </c>
      <c r="M19" s="33">
        <v>13</v>
      </c>
      <c r="N19" s="33">
        <v>14</v>
      </c>
      <c r="O19" s="33">
        <v>15</v>
      </c>
      <c r="P19" s="33">
        <v>16</v>
      </c>
      <c r="Q19" s="33">
        <v>17</v>
      </c>
      <c r="R19" s="33">
        <v>18</v>
      </c>
      <c r="S19" s="33">
        <v>19</v>
      </c>
      <c r="T19" s="33">
        <v>20</v>
      </c>
      <c r="U19" s="33">
        <v>21</v>
      </c>
      <c r="V19" s="33">
        <v>22</v>
      </c>
      <c r="W19" s="33">
        <v>23</v>
      </c>
      <c r="X19" s="33">
        <v>24</v>
      </c>
      <c r="Y19" s="33">
        <v>25</v>
      </c>
      <c r="Z19" s="33">
        <v>26</v>
      </c>
    </row>
    <row r="20" spans="1:26" ht="21" customHeight="1" x14ac:dyDescent="0.25"/>
    <row r="21" spans="1:26" ht="14.45" customHeight="1" x14ac:dyDescent="0.25">
      <c r="A21"/>
      <c r="B21"/>
      <c r="C21"/>
      <c r="D21"/>
      <c r="E21"/>
      <c r="F21"/>
      <c r="G21"/>
      <c r="H21"/>
      <c r="I21"/>
      <c r="J21"/>
      <c r="K21"/>
      <c r="L21"/>
      <c r="M21"/>
      <c r="N21"/>
      <c r="O21"/>
      <c r="P21"/>
      <c r="Q21"/>
      <c r="R21"/>
      <c r="S21"/>
      <c r="T21"/>
      <c r="U21"/>
      <c r="V21"/>
      <c r="W21"/>
      <c r="X21"/>
      <c r="Y21"/>
      <c r="Z21"/>
    </row>
    <row r="22" spans="1:26" ht="14.45" customHeight="1" x14ac:dyDescent="0.25">
      <c r="A22"/>
      <c r="B22"/>
      <c r="C22"/>
      <c r="D22"/>
      <c r="E22"/>
      <c r="F22"/>
      <c r="G22"/>
      <c r="H22"/>
      <c r="I22"/>
      <c r="J22"/>
      <c r="K22"/>
      <c r="L22"/>
      <c r="M22"/>
      <c r="N22"/>
      <c r="O22"/>
      <c r="P22"/>
      <c r="Q22"/>
      <c r="R22"/>
      <c r="S22"/>
      <c r="T22"/>
      <c r="U22"/>
      <c r="V22"/>
      <c r="W22"/>
      <c r="X22"/>
      <c r="Y22"/>
      <c r="Z22"/>
    </row>
    <row r="23" spans="1:26" ht="14.45" customHeight="1" x14ac:dyDescent="0.25">
      <c r="A23"/>
      <c r="B23"/>
      <c r="C23"/>
      <c r="D23"/>
      <c r="E23"/>
      <c r="F23"/>
      <c r="G23"/>
      <c r="H23"/>
      <c r="I23"/>
      <c r="J23"/>
      <c r="K23"/>
      <c r="L23"/>
      <c r="M23"/>
      <c r="N23"/>
      <c r="O23"/>
      <c r="P23"/>
      <c r="Q23"/>
      <c r="R23"/>
      <c r="S23"/>
      <c r="T23"/>
      <c r="U23"/>
      <c r="V23"/>
      <c r="W23"/>
      <c r="X23"/>
      <c r="Y23"/>
      <c r="Z23"/>
    </row>
    <row r="24" spans="1:26" ht="14.45" customHeight="1" x14ac:dyDescent="0.25">
      <c r="A24"/>
      <c r="B24"/>
      <c r="C24"/>
      <c r="D24"/>
      <c r="E24"/>
      <c r="F24"/>
      <c r="G24"/>
      <c r="H24"/>
      <c r="I24"/>
      <c r="J24"/>
      <c r="K24"/>
      <c r="L24"/>
      <c r="M24"/>
      <c r="N24"/>
      <c r="O24"/>
      <c r="P24"/>
      <c r="Q24"/>
      <c r="R24"/>
      <c r="S24"/>
      <c r="T24"/>
      <c r="U24"/>
      <c r="V24"/>
      <c r="W24"/>
      <c r="X24"/>
      <c r="Y24"/>
      <c r="Z24"/>
    </row>
    <row r="25" spans="1:26" ht="14.45" customHeight="1" x14ac:dyDescent="0.25">
      <c r="A25"/>
      <c r="B25"/>
      <c r="C25"/>
      <c r="D25"/>
      <c r="E25"/>
      <c r="F25"/>
      <c r="G25"/>
      <c r="H25"/>
      <c r="I25"/>
      <c r="J25"/>
      <c r="K25"/>
      <c r="L25"/>
      <c r="M25"/>
      <c r="N25"/>
      <c r="O25"/>
      <c r="P25"/>
      <c r="Q25"/>
      <c r="R25"/>
      <c r="S25"/>
      <c r="T25"/>
      <c r="U25"/>
      <c r="V25"/>
      <c r="W25"/>
      <c r="X25"/>
      <c r="Y25"/>
      <c r="Z25"/>
    </row>
    <row r="26" spans="1:26" ht="14.45" customHeight="1" x14ac:dyDescent="0.25"/>
    <row r="27" spans="1:26" ht="14.45" customHeight="1" x14ac:dyDescent="0.25"/>
    <row r="28" spans="1:26" ht="14.45" customHeight="1" x14ac:dyDescent="0.25"/>
    <row r="29" spans="1:26" ht="14.45" customHeight="1" x14ac:dyDescent="0.25"/>
    <row r="30" spans="1:26" ht="14.45" customHeight="1" x14ac:dyDescent="0.25"/>
  </sheetData>
  <mergeCells count="10">
    <mergeCell ref="A4:Z4"/>
    <mergeCell ref="A6:Z6"/>
    <mergeCell ref="A8:Z8"/>
    <mergeCell ref="A17:M17"/>
    <mergeCell ref="N17:Z17"/>
    <mergeCell ref="A9:Z9"/>
    <mergeCell ref="A11:Z11"/>
    <mergeCell ref="A12:Z12"/>
    <mergeCell ref="A14:Z14"/>
    <mergeCell ref="A15:Z15"/>
  </mergeCells>
  <conditionalFormatting sqref="AC4">
    <cfRule type="notContainsBlanks" dxfId="2" priority="1">
      <formula>LEN(TRIM(AC4))&gt;0</formula>
    </cfRule>
    <cfRule type="containsBlanks" dxfId="1" priority="2">
      <formula>LEN(TRIM(AC4))=0</formula>
    </cfRule>
  </conditionalFormatting>
  <pageMargins left="0.7" right="0.7" top="0.75" bottom="0.75" header="0.3" footer="0.3"/>
  <pageSetup paperSize="8"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B360"/>
  <sheetViews>
    <sheetView view="pageBreakPreview" zoomScale="70" zoomScaleSheetLayoutView="70" workbookViewId="0">
      <selection activeCell="R31" sqref="R31:R3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4"/>
      <c r="B1" s="14"/>
      <c r="O1" s="21" t="s">
        <v>58</v>
      </c>
    </row>
    <row r="2" spans="1:28" s="10" customFormat="1" ht="18.75" customHeight="1" x14ac:dyDescent="0.3">
      <c r="A2" s="14"/>
      <c r="B2" s="14"/>
      <c r="O2" s="12" t="s">
        <v>9</v>
      </c>
    </row>
    <row r="3" spans="1:28" s="10" customFormat="1" ht="18.75" x14ac:dyDescent="0.3">
      <c r="A3" s="13"/>
      <c r="B3" s="13"/>
      <c r="O3" s="12" t="s">
        <v>57</v>
      </c>
    </row>
    <row r="4" spans="1:28" s="10" customFormat="1" ht="18.75" x14ac:dyDescent="0.3">
      <c r="A4" s="13"/>
      <c r="B4" s="13"/>
      <c r="L4" s="12"/>
    </row>
    <row r="5" spans="1:28" s="10" customFormat="1" ht="15.75" x14ac:dyDescent="0.2">
      <c r="A5" s="169" t="str">
        <f>'3.3 паспорт описание'!A5:C5</f>
        <v>Год раскрытия информации: 2 021 год</v>
      </c>
      <c r="B5" s="169"/>
      <c r="C5" s="169"/>
      <c r="D5" s="169"/>
      <c r="E5" s="169"/>
      <c r="F5" s="169"/>
      <c r="G5" s="169"/>
      <c r="H5" s="169"/>
      <c r="I5" s="169"/>
      <c r="J5" s="169"/>
      <c r="K5" s="169"/>
      <c r="L5" s="169"/>
      <c r="M5" s="169"/>
      <c r="N5" s="169"/>
      <c r="O5" s="169"/>
      <c r="P5" s="28"/>
      <c r="Q5" s="28"/>
      <c r="R5" s="28"/>
      <c r="S5" s="28"/>
      <c r="T5" s="28"/>
      <c r="U5" s="28"/>
      <c r="V5" s="28"/>
      <c r="W5" s="28"/>
      <c r="X5" s="28"/>
      <c r="Y5" s="28"/>
      <c r="Z5" s="28"/>
      <c r="AA5" s="28"/>
      <c r="AB5" s="28"/>
    </row>
    <row r="6" spans="1:28" s="10" customFormat="1" ht="18.75" x14ac:dyDescent="0.3">
      <c r="A6" s="13"/>
      <c r="B6" s="13"/>
      <c r="L6" s="12"/>
    </row>
    <row r="7" spans="1:28" s="10" customFormat="1" ht="18.75" x14ac:dyDescent="0.2">
      <c r="A7" s="174" t="s">
        <v>8</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8" s="10" customFormat="1" ht="18.75" x14ac:dyDescent="0.2">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8" s="10" customFormat="1" ht="18.75" x14ac:dyDescent="0.2">
      <c r="A9" s="167" t="str">
        <f>'3.3 паспорт описание'!A9:C9</f>
        <v>ПАО «Россети Северо-Запад»</v>
      </c>
      <c r="B9" s="167"/>
      <c r="C9" s="167"/>
      <c r="D9" s="167"/>
      <c r="E9" s="167"/>
      <c r="F9" s="167"/>
      <c r="G9" s="167"/>
      <c r="H9" s="167"/>
      <c r="I9" s="167"/>
      <c r="J9" s="167"/>
      <c r="K9" s="167"/>
      <c r="L9" s="167"/>
      <c r="M9" s="167"/>
      <c r="N9" s="167"/>
      <c r="O9" s="167"/>
      <c r="P9" s="11"/>
      <c r="Q9" s="11"/>
      <c r="R9" s="11"/>
      <c r="S9" s="11"/>
      <c r="T9" s="11"/>
      <c r="U9" s="11"/>
      <c r="V9" s="11"/>
      <c r="W9" s="11"/>
      <c r="X9" s="11"/>
      <c r="Y9" s="11"/>
      <c r="Z9" s="11"/>
    </row>
    <row r="10" spans="1:28" s="10" customFormat="1" ht="18.75" x14ac:dyDescent="0.2">
      <c r="A10" s="168" t="s">
        <v>7</v>
      </c>
      <c r="B10" s="168"/>
      <c r="C10" s="168"/>
      <c r="D10" s="168"/>
      <c r="E10" s="168"/>
      <c r="F10" s="168"/>
      <c r="G10" s="168"/>
      <c r="H10" s="168"/>
      <c r="I10" s="168"/>
      <c r="J10" s="168"/>
      <c r="K10" s="168"/>
      <c r="L10" s="168"/>
      <c r="M10" s="168"/>
      <c r="N10" s="168"/>
      <c r="O10" s="168"/>
      <c r="P10" s="11"/>
      <c r="Q10" s="11"/>
      <c r="R10" s="11"/>
      <c r="S10" s="11"/>
      <c r="T10" s="11"/>
      <c r="U10" s="11"/>
      <c r="V10" s="11"/>
      <c r="W10" s="11"/>
      <c r="X10" s="11"/>
      <c r="Y10" s="11"/>
      <c r="Z10" s="11"/>
    </row>
    <row r="11" spans="1:28" s="10" customFormat="1" ht="18.75" x14ac:dyDescent="0.2">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8" s="10" customFormat="1" ht="18.75" x14ac:dyDescent="0.2">
      <c r="A12" s="167" t="str">
        <f>'3.3 паспорт описание'!A12:C12</f>
        <v>I_000-51-2-03.13-0001</v>
      </c>
      <c r="B12" s="167"/>
      <c r="C12" s="167"/>
      <c r="D12" s="167"/>
      <c r="E12" s="167"/>
      <c r="F12" s="167"/>
      <c r="G12" s="167"/>
      <c r="H12" s="167"/>
      <c r="I12" s="167"/>
      <c r="J12" s="167"/>
      <c r="K12" s="167"/>
      <c r="L12" s="167"/>
      <c r="M12" s="167"/>
      <c r="N12" s="167"/>
      <c r="O12" s="167"/>
      <c r="P12" s="11"/>
      <c r="Q12" s="11"/>
      <c r="R12" s="11"/>
      <c r="S12" s="11"/>
      <c r="T12" s="11"/>
      <c r="U12" s="11"/>
      <c r="V12" s="11"/>
      <c r="W12" s="11"/>
      <c r="X12" s="11"/>
      <c r="Y12" s="11"/>
      <c r="Z12" s="11"/>
    </row>
    <row r="13" spans="1:28" s="10" customFormat="1" ht="18.75" x14ac:dyDescent="0.2">
      <c r="A13" s="168" t="s">
        <v>6</v>
      </c>
      <c r="B13" s="168"/>
      <c r="C13" s="168"/>
      <c r="D13" s="168"/>
      <c r="E13" s="168"/>
      <c r="F13" s="168"/>
      <c r="G13" s="168"/>
      <c r="H13" s="168"/>
      <c r="I13" s="168"/>
      <c r="J13" s="168"/>
      <c r="K13" s="168"/>
      <c r="L13" s="168"/>
      <c r="M13" s="168"/>
      <c r="N13" s="168"/>
      <c r="O13" s="168"/>
      <c r="P13" s="11"/>
      <c r="Q13" s="11"/>
      <c r="R13" s="11"/>
      <c r="S13" s="11"/>
      <c r="T13" s="11"/>
      <c r="U13" s="11"/>
      <c r="V13" s="11"/>
      <c r="W13" s="11"/>
      <c r="X13" s="11"/>
      <c r="Y13" s="11"/>
      <c r="Z13" s="11"/>
    </row>
    <row r="14" spans="1:28" s="8" customFormat="1" ht="15.75" customHeight="1" x14ac:dyDescent="0.2">
      <c r="A14" s="175"/>
      <c r="B14" s="175"/>
      <c r="C14" s="175"/>
      <c r="D14" s="175"/>
      <c r="E14" s="175"/>
      <c r="F14" s="175"/>
      <c r="G14" s="175"/>
      <c r="H14" s="175"/>
      <c r="I14" s="175"/>
      <c r="J14" s="175"/>
      <c r="K14" s="175"/>
      <c r="L14" s="175"/>
      <c r="M14" s="175"/>
      <c r="N14" s="175"/>
      <c r="O14" s="175"/>
      <c r="P14" s="9"/>
      <c r="Q14" s="9"/>
      <c r="R14" s="9"/>
      <c r="S14" s="9"/>
      <c r="T14" s="9"/>
      <c r="U14" s="9"/>
      <c r="V14" s="9"/>
      <c r="W14" s="9"/>
      <c r="X14" s="9"/>
      <c r="Y14" s="9"/>
      <c r="Z14" s="9"/>
    </row>
    <row r="15" spans="1:28" s="2" customFormat="1" ht="34.5" customHeight="1" x14ac:dyDescent="0.2">
      <c r="A15" s="167" t="str">
        <f>'1. паспорт местоположение'!A15:C15</f>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v>
      </c>
      <c r="B15" s="167"/>
      <c r="C15" s="167"/>
      <c r="D15" s="167"/>
      <c r="E15" s="167"/>
      <c r="F15" s="167"/>
      <c r="G15" s="167"/>
      <c r="H15" s="167"/>
      <c r="I15" s="167"/>
      <c r="J15" s="167"/>
      <c r="K15" s="167"/>
      <c r="L15" s="167"/>
      <c r="M15" s="167"/>
      <c r="N15" s="167"/>
      <c r="O15" s="167"/>
      <c r="P15" s="7"/>
      <c r="Q15" s="7"/>
      <c r="R15" s="7"/>
      <c r="S15" s="7"/>
      <c r="T15" s="7"/>
      <c r="U15" s="7"/>
      <c r="V15" s="7"/>
      <c r="W15" s="7"/>
      <c r="X15" s="7"/>
      <c r="Y15" s="7"/>
      <c r="Z15" s="7"/>
    </row>
    <row r="16" spans="1:28" s="2" customFormat="1" ht="15" customHeight="1" x14ac:dyDescent="0.2">
      <c r="A16" s="176" t="s">
        <v>5</v>
      </c>
      <c r="B16" s="176"/>
      <c r="C16" s="176"/>
      <c r="D16" s="176"/>
      <c r="E16" s="176"/>
      <c r="F16" s="176"/>
      <c r="G16" s="176"/>
      <c r="H16" s="176"/>
      <c r="I16" s="176"/>
      <c r="J16" s="176"/>
      <c r="K16" s="176"/>
      <c r="L16" s="176"/>
      <c r="M16" s="176"/>
      <c r="N16" s="176"/>
      <c r="O16" s="176"/>
      <c r="P16" s="5"/>
      <c r="Q16" s="5"/>
      <c r="R16" s="5"/>
      <c r="S16" s="5"/>
      <c r="T16" s="5"/>
      <c r="U16" s="5"/>
      <c r="V16" s="5"/>
      <c r="W16" s="5"/>
      <c r="X16" s="5"/>
      <c r="Y16" s="5"/>
      <c r="Z16" s="5"/>
    </row>
    <row r="17" spans="1:26" s="2" customFormat="1" ht="15" customHeight="1" x14ac:dyDescent="0.2">
      <c r="A17" s="168"/>
      <c r="B17" s="168"/>
      <c r="C17" s="168"/>
      <c r="D17" s="168"/>
      <c r="E17" s="168"/>
      <c r="F17" s="168"/>
      <c r="G17" s="168"/>
      <c r="H17" s="168"/>
      <c r="I17" s="168"/>
      <c r="J17" s="168"/>
      <c r="K17" s="168"/>
      <c r="L17" s="168"/>
      <c r="M17" s="168"/>
      <c r="N17" s="168"/>
      <c r="O17" s="168"/>
      <c r="P17" s="3"/>
      <c r="Q17" s="3"/>
      <c r="R17" s="3"/>
      <c r="S17" s="3"/>
      <c r="T17" s="3"/>
      <c r="U17" s="3"/>
      <c r="V17" s="3"/>
      <c r="W17" s="3"/>
    </row>
    <row r="18" spans="1:26" s="2" customFormat="1" ht="91.5" customHeight="1" x14ac:dyDescent="0.2">
      <c r="A18" s="166" t="s">
        <v>340</v>
      </c>
      <c r="B18" s="166"/>
      <c r="C18" s="166"/>
      <c r="D18" s="166"/>
      <c r="E18" s="166"/>
      <c r="F18" s="166"/>
      <c r="G18" s="166"/>
      <c r="H18" s="166"/>
      <c r="I18" s="166"/>
      <c r="J18" s="166"/>
      <c r="K18" s="166"/>
      <c r="L18" s="166"/>
      <c r="M18" s="166"/>
      <c r="N18" s="166"/>
      <c r="O18" s="166"/>
      <c r="P18" s="6"/>
      <c r="Q18" s="6"/>
      <c r="R18" s="6"/>
      <c r="S18" s="6"/>
      <c r="T18" s="6"/>
      <c r="U18" s="6"/>
      <c r="V18" s="6"/>
      <c r="W18" s="6"/>
      <c r="X18" s="6"/>
      <c r="Y18" s="6"/>
      <c r="Z18" s="6"/>
    </row>
    <row r="19" spans="1:26" s="2" customFormat="1" ht="78" customHeight="1" x14ac:dyDescent="0.2">
      <c r="A19" s="170" t="s">
        <v>4</v>
      </c>
      <c r="B19" s="170" t="s">
        <v>74</v>
      </c>
      <c r="C19" s="170" t="s">
        <v>73</v>
      </c>
      <c r="D19" s="170" t="s">
        <v>62</v>
      </c>
      <c r="E19" s="171" t="s">
        <v>72</v>
      </c>
      <c r="F19" s="172"/>
      <c r="G19" s="172"/>
      <c r="H19" s="172"/>
      <c r="I19" s="173"/>
      <c r="J19" s="170" t="s">
        <v>71</v>
      </c>
      <c r="K19" s="170"/>
      <c r="L19" s="170"/>
      <c r="M19" s="170"/>
      <c r="N19" s="170"/>
      <c r="O19" s="170"/>
      <c r="P19" s="3"/>
      <c r="Q19" s="3"/>
      <c r="R19" s="3"/>
      <c r="S19" s="3"/>
      <c r="T19" s="3"/>
      <c r="U19" s="3"/>
      <c r="V19" s="3"/>
      <c r="W19" s="3"/>
    </row>
    <row r="20" spans="1:26" s="2" customFormat="1" ht="51" customHeight="1" x14ac:dyDescent="0.2">
      <c r="A20" s="170"/>
      <c r="B20" s="170"/>
      <c r="C20" s="170"/>
      <c r="D20" s="170"/>
      <c r="E20" s="22" t="s">
        <v>70</v>
      </c>
      <c r="F20" s="22" t="s">
        <v>69</v>
      </c>
      <c r="G20" s="22" t="s">
        <v>68</v>
      </c>
      <c r="H20" s="22" t="s">
        <v>67</v>
      </c>
      <c r="I20" s="22" t="s">
        <v>66</v>
      </c>
      <c r="J20" s="22" t="s">
        <v>65</v>
      </c>
      <c r="K20" s="22" t="s">
        <v>3</v>
      </c>
      <c r="L20" s="27" t="s">
        <v>2</v>
      </c>
      <c r="M20" s="26" t="s">
        <v>202</v>
      </c>
      <c r="N20" s="26" t="s">
        <v>64</v>
      </c>
      <c r="O20" s="26" t="s">
        <v>63</v>
      </c>
      <c r="P20" s="17"/>
      <c r="Q20" s="17"/>
      <c r="R20" s="17"/>
      <c r="S20" s="17"/>
      <c r="T20" s="17"/>
      <c r="U20" s="17"/>
      <c r="V20" s="17"/>
      <c r="W20" s="17"/>
      <c r="X20" s="16"/>
      <c r="Y20" s="16"/>
      <c r="Z20" s="16"/>
    </row>
    <row r="21" spans="1:26" s="2"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7"/>
      <c r="Q21" s="17"/>
      <c r="R21" s="17"/>
      <c r="S21" s="17"/>
      <c r="T21" s="17"/>
      <c r="U21" s="17"/>
      <c r="V21" s="17"/>
      <c r="W21" s="17"/>
      <c r="X21" s="16"/>
      <c r="Y21" s="16"/>
      <c r="Z21" s="16"/>
    </row>
    <row r="22" spans="1:26" s="2" customFormat="1" ht="33" customHeight="1" x14ac:dyDescent="0.2">
      <c r="A22" s="24"/>
      <c r="B22" s="25"/>
      <c r="C22" s="18"/>
      <c r="D22" s="18"/>
      <c r="E22" s="18"/>
      <c r="F22" s="18"/>
      <c r="G22" s="18"/>
      <c r="H22" s="18"/>
      <c r="I22" s="18"/>
      <c r="J22" s="23"/>
      <c r="K22" s="23"/>
      <c r="L22" s="4"/>
      <c r="M22" s="4"/>
      <c r="N22" s="4"/>
      <c r="O22" s="4"/>
      <c r="P22" s="17"/>
      <c r="Q22" s="17"/>
      <c r="R22" s="17"/>
      <c r="S22" s="17"/>
      <c r="T22" s="17"/>
      <c r="U22" s="17"/>
      <c r="V22" s="16"/>
      <c r="W22" s="16"/>
      <c r="X22" s="16"/>
      <c r="Y22" s="16"/>
      <c r="Z22" s="16"/>
    </row>
    <row r="23" spans="1:26" x14ac:dyDescent="0.2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0" zoomScaleNormal="80" workbookViewId="0">
      <selection activeCell="A15" sqref="A15:L15"/>
    </sheetView>
  </sheetViews>
  <sheetFormatPr defaultColWidth="9" defaultRowHeight="11.45" customHeight="1" x14ac:dyDescent="0.25"/>
  <cols>
    <col min="1" max="1" width="29.85546875" style="37" customWidth="1"/>
    <col min="2" max="6" width="9" style="37" customWidth="1"/>
    <col min="7" max="62" width="13.28515625" style="37" customWidth="1"/>
    <col min="63" max="65" width="9" style="37" customWidth="1"/>
    <col min="66" max="66" width="18" style="37" customWidth="1"/>
  </cols>
  <sheetData>
    <row r="1" spans="1:12" ht="15.95" customHeight="1" x14ac:dyDescent="0.25">
      <c r="C1" s="29" t="s">
        <v>400</v>
      </c>
      <c r="J1" s="29" t="s">
        <v>58</v>
      </c>
    </row>
    <row r="2" spans="1:12" ht="15.95" customHeight="1" x14ac:dyDescent="0.25">
      <c r="C2" s="29" t="s">
        <v>400</v>
      </c>
      <c r="J2" s="29" t="s">
        <v>9</v>
      </c>
    </row>
    <row r="3" spans="1:12" ht="15.95" customHeight="1" x14ac:dyDescent="0.25">
      <c r="C3" s="29" t="s">
        <v>400</v>
      </c>
      <c r="J3" s="29" t="s">
        <v>57</v>
      </c>
    </row>
    <row r="4" spans="1:12" ht="15.95" customHeight="1" x14ac:dyDescent="0.25"/>
    <row r="5" spans="1:12" ht="15.95" customHeight="1" x14ac:dyDescent="0.25">
      <c r="A5" s="150" t="s">
        <v>595</v>
      </c>
      <c r="B5" s="150"/>
      <c r="C5" s="150"/>
      <c r="D5" s="150"/>
      <c r="E5" s="150"/>
      <c r="F5" s="150"/>
      <c r="G5" s="150"/>
      <c r="H5" s="150"/>
      <c r="I5" s="150"/>
      <c r="J5" s="150"/>
      <c r="K5" s="150"/>
      <c r="L5" s="150"/>
    </row>
    <row r="6" spans="1:12" ht="15.95" customHeight="1" x14ac:dyDescent="0.25"/>
    <row r="7" spans="1:12" ht="18.95" customHeight="1" x14ac:dyDescent="0.3">
      <c r="A7" s="153" t="s">
        <v>370</v>
      </c>
      <c r="B7" s="153"/>
      <c r="C7" s="153"/>
      <c r="D7" s="153"/>
      <c r="E7" s="153"/>
      <c r="F7" s="153"/>
      <c r="G7" s="153"/>
      <c r="H7" s="153"/>
      <c r="I7" s="153"/>
      <c r="J7" s="153"/>
      <c r="K7" s="153"/>
      <c r="L7" s="153"/>
    </row>
    <row r="8" spans="1:12" ht="15.95" customHeight="1" x14ac:dyDescent="0.25"/>
    <row r="9" spans="1:12" ht="15.95" customHeight="1" x14ac:dyDescent="0.25">
      <c r="A9" s="150" t="s">
        <v>743</v>
      </c>
      <c r="B9" s="150"/>
      <c r="C9" s="150"/>
      <c r="D9" s="150"/>
      <c r="E9" s="150"/>
      <c r="F9" s="150"/>
      <c r="G9" s="150"/>
      <c r="H9" s="150"/>
      <c r="I9" s="150"/>
      <c r="J9" s="150"/>
      <c r="K9" s="150"/>
      <c r="L9" s="150"/>
    </row>
    <row r="10" spans="1:12" ht="15.95" customHeight="1" x14ac:dyDescent="0.25">
      <c r="A10" s="152" t="s">
        <v>371</v>
      </c>
      <c r="B10" s="152"/>
      <c r="C10" s="152"/>
      <c r="D10" s="152"/>
      <c r="E10" s="152"/>
      <c r="F10" s="152"/>
      <c r="G10" s="152"/>
      <c r="H10" s="152"/>
      <c r="I10" s="152"/>
      <c r="J10" s="152"/>
      <c r="K10" s="152"/>
      <c r="L10" s="152"/>
    </row>
    <row r="11" spans="1:12" ht="15.95" customHeight="1" x14ac:dyDescent="0.25"/>
    <row r="12" spans="1:12" ht="15.95" customHeight="1" x14ac:dyDescent="0.25">
      <c r="A12" s="150" t="s">
        <v>490</v>
      </c>
      <c r="B12" s="150"/>
      <c r="C12" s="150"/>
      <c r="D12" s="150"/>
      <c r="E12" s="150"/>
      <c r="F12" s="150"/>
      <c r="G12" s="150"/>
      <c r="H12" s="150"/>
      <c r="I12" s="150"/>
      <c r="J12" s="150"/>
      <c r="K12" s="150"/>
      <c r="L12" s="150"/>
    </row>
    <row r="13" spans="1:12" ht="15.95" customHeight="1" x14ac:dyDescent="0.25">
      <c r="A13" s="152" t="s">
        <v>372</v>
      </c>
      <c r="B13" s="152"/>
      <c r="C13" s="152"/>
      <c r="D13" s="152"/>
      <c r="E13" s="152"/>
      <c r="F13" s="152"/>
      <c r="G13" s="152"/>
      <c r="H13" s="152"/>
      <c r="I13" s="152"/>
      <c r="J13" s="152"/>
      <c r="K13" s="152"/>
      <c r="L13" s="152"/>
    </row>
    <row r="14" spans="1:12" ht="15.95" customHeight="1" x14ac:dyDescent="0.25"/>
    <row r="15" spans="1:12" ht="48" customHeight="1" x14ac:dyDescent="0.25">
      <c r="A15" s="151" t="str">
        <f>'1. паспорт местоположение'!A15:C15</f>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v>
      </c>
      <c r="B15" s="151"/>
      <c r="C15" s="151"/>
      <c r="D15" s="151"/>
      <c r="E15" s="151"/>
      <c r="F15" s="151"/>
      <c r="G15" s="151"/>
      <c r="H15" s="151"/>
      <c r="I15" s="151"/>
      <c r="J15" s="151"/>
      <c r="K15" s="151"/>
      <c r="L15" s="151"/>
    </row>
    <row r="16" spans="1:12" ht="15.95" customHeight="1" x14ac:dyDescent="0.25">
      <c r="A16" s="152" t="s">
        <v>373</v>
      </c>
      <c r="B16" s="152"/>
      <c r="C16" s="152"/>
      <c r="D16" s="152"/>
      <c r="E16" s="152"/>
      <c r="F16" s="152"/>
      <c r="G16" s="152"/>
      <c r="H16" s="152"/>
      <c r="I16" s="152"/>
      <c r="J16" s="152"/>
      <c r="K16" s="152"/>
      <c r="L16" s="152"/>
    </row>
    <row r="17" spans="1:12" ht="15.95" customHeight="1" x14ac:dyDescent="0.25"/>
    <row r="18" spans="1:12" ht="18.95" customHeight="1" x14ac:dyDescent="0.3">
      <c r="A18" s="163" t="s">
        <v>341</v>
      </c>
      <c r="B18" s="163"/>
      <c r="C18" s="163"/>
      <c r="D18" s="163"/>
      <c r="E18" s="163"/>
      <c r="F18" s="163"/>
      <c r="G18" s="163"/>
      <c r="H18" s="163"/>
      <c r="I18" s="163"/>
      <c r="J18" s="163"/>
      <c r="K18" s="163"/>
      <c r="L18" s="163"/>
    </row>
    <row r="19" spans="1:12" ht="15.95" customHeight="1" x14ac:dyDescent="0.25"/>
    <row r="20" spans="1:12" ht="15.95" customHeight="1" thickBot="1" x14ac:dyDescent="0.3">
      <c r="A20" s="184" t="s">
        <v>252</v>
      </c>
      <c r="B20" s="184"/>
      <c r="C20" s="184"/>
      <c r="D20" s="184"/>
      <c r="E20" s="184" t="s">
        <v>0</v>
      </c>
      <c r="F20" s="184"/>
    </row>
    <row r="21" spans="1:12" ht="15.95" customHeight="1" thickBot="1" x14ac:dyDescent="0.3">
      <c r="A21" s="182" t="s">
        <v>454</v>
      </c>
      <c r="B21" s="182"/>
      <c r="C21" s="182"/>
      <c r="D21" s="182"/>
      <c r="E21" s="181">
        <f>'6.2. Паспорт фин осв ввод'!D30*1000000</f>
        <v>196097398.48000002</v>
      </c>
      <c r="F21" s="181"/>
      <c r="H21" s="184" t="s">
        <v>251</v>
      </c>
      <c r="I21" s="184"/>
      <c r="J21" s="184"/>
    </row>
    <row r="22" spans="1:12" ht="15.95" customHeight="1" thickBot="1" x14ac:dyDescent="0.3">
      <c r="A22" s="177" t="s">
        <v>250</v>
      </c>
      <c r="B22" s="177"/>
      <c r="C22" s="177"/>
      <c r="D22" s="177"/>
      <c r="E22" s="183"/>
      <c r="F22" s="183"/>
      <c r="G22" s="43"/>
      <c r="H22" s="165" t="s">
        <v>249</v>
      </c>
      <c r="I22" s="165"/>
      <c r="J22" s="165"/>
      <c r="K22" s="179" t="s">
        <v>453</v>
      </c>
      <c r="L22" s="179"/>
    </row>
    <row r="23" spans="1:12" ht="32.1" customHeight="1" thickBot="1" x14ac:dyDescent="0.3">
      <c r="A23" s="177" t="s">
        <v>248</v>
      </c>
      <c r="B23" s="177"/>
      <c r="C23" s="177"/>
      <c r="D23" s="177"/>
      <c r="E23" s="178">
        <v>20</v>
      </c>
      <c r="F23" s="178"/>
      <c r="G23" s="43"/>
      <c r="H23" s="165" t="s">
        <v>247</v>
      </c>
      <c r="I23" s="165"/>
      <c r="J23" s="165"/>
      <c r="K23" s="179" t="s">
        <v>453</v>
      </c>
      <c r="L23" s="179"/>
    </row>
    <row r="24" spans="1:12" ht="48" customHeight="1" thickBot="1" x14ac:dyDescent="0.3">
      <c r="A24" s="180" t="s">
        <v>246</v>
      </c>
      <c r="B24" s="180"/>
      <c r="C24" s="180"/>
      <c r="D24" s="180"/>
      <c r="E24" s="178">
        <v>1</v>
      </c>
      <c r="F24" s="178"/>
      <c r="G24" s="43"/>
      <c r="H24" s="165" t="s">
        <v>455</v>
      </c>
      <c r="I24" s="165"/>
      <c r="J24" s="165"/>
      <c r="K24" s="181">
        <v>-22389967.789999999</v>
      </c>
      <c r="L24" s="181"/>
    </row>
    <row r="25" spans="1:12" ht="15.95" customHeight="1" thickBot="1" x14ac:dyDescent="0.3">
      <c r="A25" s="182" t="s">
        <v>245</v>
      </c>
      <c r="B25" s="182"/>
      <c r="C25" s="182"/>
      <c r="D25" s="182"/>
      <c r="E25" s="183"/>
      <c r="F25" s="183"/>
    </row>
    <row r="26" spans="1:12" ht="15.95" customHeight="1" thickBot="1" x14ac:dyDescent="0.3">
      <c r="A26" s="177" t="s">
        <v>456</v>
      </c>
      <c r="B26" s="177"/>
      <c r="C26" s="177"/>
      <c r="D26" s="177"/>
      <c r="E26" s="183"/>
      <c r="F26" s="183"/>
      <c r="H26" s="185" t="s">
        <v>505</v>
      </c>
      <c r="I26" s="185"/>
      <c r="J26" s="185"/>
      <c r="K26" s="185"/>
      <c r="L26" s="185"/>
    </row>
    <row r="27" spans="1:12" ht="15.95" customHeight="1" thickBot="1" x14ac:dyDescent="0.3">
      <c r="A27" s="177" t="s">
        <v>244</v>
      </c>
      <c r="B27" s="177"/>
      <c r="C27" s="177"/>
      <c r="D27" s="177"/>
      <c r="E27" s="183"/>
      <c r="F27" s="183"/>
    </row>
    <row r="28" spans="1:12" ht="32.1" customHeight="1" thickBot="1" x14ac:dyDescent="0.3">
      <c r="A28" s="177" t="s">
        <v>228</v>
      </c>
      <c r="B28" s="177"/>
      <c r="C28" s="177"/>
      <c r="D28" s="177"/>
      <c r="E28" s="183"/>
      <c r="F28" s="183"/>
    </row>
    <row r="29" spans="1:12" ht="15.95" customHeight="1" thickBot="1" x14ac:dyDescent="0.3">
      <c r="A29" s="177" t="s">
        <v>243</v>
      </c>
      <c r="B29" s="177"/>
      <c r="C29" s="177"/>
      <c r="D29" s="177"/>
      <c r="E29" s="183"/>
      <c r="F29" s="183"/>
    </row>
    <row r="30" spans="1:12" ht="15.95" customHeight="1" thickBot="1" x14ac:dyDescent="0.3">
      <c r="A30" s="177" t="s">
        <v>242</v>
      </c>
      <c r="B30" s="177"/>
      <c r="C30" s="177"/>
      <c r="D30" s="177"/>
      <c r="E30" s="183"/>
      <c r="F30" s="183"/>
    </row>
    <row r="31" spans="1:12" ht="15.95" customHeight="1" thickBot="1" x14ac:dyDescent="0.3">
      <c r="A31" s="177"/>
      <c r="B31" s="177"/>
      <c r="C31" s="177"/>
      <c r="D31" s="177"/>
      <c r="E31" s="179"/>
      <c r="F31" s="179"/>
    </row>
    <row r="32" spans="1:12" ht="15.95" customHeight="1" thickBot="1" x14ac:dyDescent="0.3">
      <c r="A32" s="180" t="s">
        <v>457</v>
      </c>
      <c r="B32" s="180"/>
      <c r="C32" s="180"/>
      <c r="D32" s="180"/>
      <c r="E32" s="178">
        <v>20</v>
      </c>
      <c r="F32" s="178"/>
    </row>
    <row r="33" spans="1:36" ht="15.95" customHeight="1" thickBot="1" x14ac:dyDescent="0.3">
      <c r="A33" s="182"/>
      <c r="B33" s="182"/>
      <c r="C33" s="182"/>
      <c r="D33" s="182"/>
      <c r="E33" s="179"/>
      <c r="F33" s="179"/>
    </row>
    <row r="34" spans="1:36" ht="15.95" customHeight="1" thickBot="1" x14ac:dyDescent="0.3">
      <c r="A34" s="177" t="s">
        <v>241</v>
      </c>
      <c r="B34" s="177"/>
      <c r="C34" s="177"/>
      <c r="D34" s="177"/>
      <c r="E34" s="183"/>
      <c r="F34" s="183"/>
    </row>
    <row r="35" spans="1:36" ht="15.95" customHeight="1" thickBot="1" x14ac:dyDescent="0.3">
      <c r="A35" s="180" t="s">
        <v>240</v>
      </c>
      <c r="B35" s="180"/>
      <c r="C35" s="180"/>
      <c r="D35" s="180"/>
      <c r="E35" s="183"/>
      <c r="F35" s="183"/>
    </row>
    <row r="36" spans="1:36" ht="15.95" customHeight="1" thickBot="1" x14ac:dyDescent="0.3">
      <c r="A36" s="182" t="s">
        <v>458</v>
      </c>
      <c r="B36" s="182"/>
      <c r="C36" s="182"/>
      <c r="D36" s="182"/>
      <c r="E36" s="178">
        <v>8</v>
      </c>
      <c r="F36" s="178"/>
    </row>
    <row r="37" spans="1:36" ht="15.95" customHeight="1" thickBot="1" x14ac:dyDescent="0.3">
      <c r="A37" s="177" t="s">
        <v>459</v>
      </c>
      <c r="B37" s="177"/>
      <c r="C37" s="177"/>
      <c r="D37" s="177"/>
      <c r="E37" s="186">
        <v>8.42</v>
      </c>
      <c r="F37" s="186"/>
    </row>
    <row r="38" spans="1:36" ht="15.95" customHeight="1" thickBot="1" x14ac:dyDescent="0.3">
      <c r="A38" s="177" t="s">
        <v>460</v>
      </c>
      <c r="B38" s="177"/>
      <c r="C38" s="177"/>
      <c r="D38" s="177"/>
      <c r="E38" s="186">
        <v>8.42</v>
      </c>
      <c r="F38" s="186"/>
    </row>
    <row r="39" spans="1:36" ht="15.95" customHeight="1" thickBot="1" x14ac:dyDescent="0.3">
      <c r="A39" s="177" t="s">
        <v>461</v>
      </c>
      <c r="B39" s="177"/>
      <c r="C39" s="177"/>
      <c r="D39" s="177"/>
      <c r="E39" s="183"/>
      <c r="F39" s="183"/>
    </row>
    <row r="40" spans="1:36" ht="15.95" customHeight="1" thickBot="1" x14ac:dyDescent="0.3">
      <c r="A40" s="177" t="s">
        <v>462</v>
      </c>
      <c r="B40" s="177"/>
      <c r="C40" s="177"/>
      <c r="D40" s="177"/>
      <c r="E40" s="187">
        <v>16.5</v>
      </c>
      <c r="F40" s="187"/>
    </row>
    <row r="41" spans="1:36" ht="15.95" customHeight="1" thickBot="1" x14ac:dyDescent="0.3">
      <c r="A41" s="177" t="s">
        <v>463</v>
      </c>
      <c r="B41" s="177"/>
      <c r="C41" s="177"/>
      <c r="D41" s="177"/>
      <c r="E41" s="178">
        <v>100</v>
      </c>
      <c r="F41" s="178"/>
    </row>
    <row r="42" spans="1:36" ht="15.95" customHeight="1" thickBot="1" x14ac:dyDescent="0.3">
      <c r="A42" s="180" t="s">
        <v>464</v>
      </c>
      <c r="B42" s="180"/>
      <c r="C42" s="180"/>
      <c r="D42" s="180"/>
      <c r="E42" s="187">
        <v>16.5</v>
      </c>
      <c r="F42" s="187"/>
    </row>
    <row r="43" spans="1:36" ht="15.95" customHeight="1" x14ac:dyDescent="0.25">
      <c r="A43" s="182" t="s">
        <v>239</v>
      </c>
      <c r="B43" s="182"/>
      <c r="C43" s="182"/>
      <c r="D43" s="182"/>
      <c r="E43" s="188" t="s">
        <v>507</v>
      </c>
      <c r="F43" s="188"/>
      <c r="G43" s="67">
        <v>2019</v>
      </c>
      <c r="H43" s="67">
        <v>2020</v>
      </c>
      <c r="I43" s="67">
        <v>2021</v>
      </c>
      <c r="J43" s="67">
        <v>2022</v>
      </c>
      <c r="K43" s="67">
        <v>2023</v>
      </c>
      <c r="L43" s="67">
        <v>2024</v>
      </c>
      <c r="M43" s="67">
        <v>2025</v>
      </c>
      <c r="N43" s="67">
        <v>2026</v>
      </c>
      <c r="O43" s="67">
        <v>2027</v>
      </c>
      <c r="P43" s="67">
        <v>2028</v>
      </c>
      <c r="Q43" s="67">
        <v>2029</v>
      </c>
      <c r="R43" s="67">
        <v>2030</v>
      </c>
      <c r="S43" s="67">
        <v>2031</v>
      </c>
      <c r="T43" s="67">
        <v>2032</v>
      </c>
      <c r="U43" s="67">
        <v>2033</v>
      </c>
      <c r="V43" s="67">
        <v>2034</v>
      </c>
      <c r="W43" s="67">
        <v>2035</v>
      </c>
      <c r="X43" s="67">
        <v>2036</v>
      </c>
      <c r="Y43" s="67">
        <v>2037</v>
      </c>
      <c r="Z43" s="67">
        <v>2038</v>
      </c>
      <c r="AA43" s="67">
        <v>2039</v>
      </c>
      <c r="AB43" s="67">
        <v>2040</v>
      </c>
      <c r="AC43" s="67">
        <v>2041</v>
      </c>
      <c r="AD43" s="67">
        <v>2042</v>
      </c>
      <c r="AE43" s="67">
        <v>2043</v>
      </c>
      <c r="AF43" s="68"/>
      <c r="AG43" s="68"/>
      <c r="AH43" s="68"/>
      <c r="AI43" s="68"/>
      <c r="AJ43" s="68" t="s">
        <v>465</v>
      </c>
    </row>
    <row r="44" spans="1:36" ht="15.95" customHeight="1" x14ac:dyDescent="0.25">
      <c r="A44" s="189" t="s">
        <v>238</v>
      </c>
      <c r="B44" s="189"/>
      <c r="C44" s="189"/>
      <c r="D44" s="189"/>
      <c r="E44" s="190"/>
      <c r="F44" s="190"/>
      <c r="G44" s="69">
        <v>4.5999999999999996</v>
      </c>
      <c r="H44" s="69">
        <v>3.4</v>
      </c>
      <c r="I44" s="70">
        <v>4</v>
      </c>
      <c r="J44" s="70">
        <v>4</v>
      </c>
      <c r="K44" s="70">
        <v>4</v>
      </c>
      <c r="L44" s="70">
        <v>4</v>
      </c>
      <c r="M44" s="70">
        <v>4</v>
      </c>
      <c r="N44" s="70">
        <v>4</v>
      </c>
      <c r="O44" s="70">
        <v>4</v>
      </c>
      <c r="P44" s="70">
        <v>4</v>
      </c>
      <c r="Q44" s="70">
        <v>4</v>
      </c>
      <c r="R44" s="70">
        <v>4</v>
      </c>
      <c r="S44" s="70">
        <v>4</v>
      </c>
      <c r="T44" s="70">
        <v>4</v>
      </c>
      <c r="U44" s="70">
        <v>4</v>
      </c>
      <c r="V44" s="70">
        <v>4</v>
      </c>
      <c r="W44" s="70">
        <v>4</v>
      </c>
      <c r="X44" s="70">
        <v>4</v>
      </c>
      <c r="Y44" s="70">
        <v>4</v>
      </c>
      <c r="Z44" s="70">
        <v>4</v>
      </c>
      <c r="AA44" s="70">
        <v>4</v>
      </c>
      <c r="AB44" s="70">
        <v>4</v>
      </c>
      <c r="AC44" s="70">
        <v>4</v>
      </c>
      <c r="AD44" s="70">
        <v>4</v>
      </c>
      <c r="AE44" s="70">
        <v>4</v>
      </c>
      <c r="AF44" s="65"/>
      <c r="AG44" s="65"/>
      <c r="AH44" s="65"/>
      <c r="AI44" s="65"/>
      <c r="AJ44" s="71"/>
    </row>
    <row r="45" spans="1:36" ht="15.95" customHeight="1" x14ac:dyDescent="0.25">
      <c r="A45" s="189" t="s">
        <v>237</v>
      </c>
      <c r="B45" s="189"/>
      <c r="C45" s="189"/>
      <c r="D45" s="189"/>
      <c r="E45" s="190"/>
      <c r="F45" s="190"/>
      <c r="G45" s="69">
        <v>4.5999999999999996</v>
      </c>
      <c r="H45" s="69">
        <v>8.1999999999999993</v>
      </c>
      <c r="I45" s="69">
        <v>12.5</v>
      </c>
      <c r="J45" s="70">
        <v>17</v>
      </c>
      <c r="K45" s="69">
        <v>21.7</v>
      </c>
      <c r="L45" s="69">
        <v>26.5</v>
      </c>
      <c r="M45" s="69">
        <v>31.6</v>
      </c>
      <c r="N45" s="69">
        <v>36.9</v>
      </c>
      <c r="O45" s="69">
        <v>42.3</v>
      </c>
      <c r="P45" s="70">
        <v>48</v>
      </c>
      <c r="Q45" s="69">
        <v>53.9</v>
      </c>
      <c r="R45" s="69">
        <v>60.1</v>
      </c>
      <c r="S45" s="69">
        <v>66.5</v>
      </c>
      <c r="T45" s="69">
        <v>73.2</v>
      </c>
      <c r="U45" s="69">
        <v>80.099999999999994</v>
      </c>
      <c r="V45" s="69">
        <v>87.3</v>
      </c>
      <c r="W45" s="69">
        <v>94.8</v>
      </c>
      <c r="X45" s="69">
        <v>102.6</v>
      </c>
      <c r="Y45" s="69">
        <v>110.7</v>
      </c>
      <c r="Z45" s="69">
        <v>119.1</v>
      </c>
      <c r="AA45" s="69">
        <v>127.9</v>
      </c>
      <c r="AB45" s="70">
        <v>137</v>
      </c>
      <c r="AC45" s="69">
        <v>146.5</v>
      </c>
      <c r="AD45" s="69">
        <v>156.30000000000001</v>
      </c>
      <c r="AE45" s="69">
        <v>166.6</v>
      </c>
      <c r="AF45" s="65"/>
      <c r="AG45" s="65"/>
      <c r="AH45" s="65"/>
      <c r="AI45" s="65"/>
      <c r="AJ45" s="71"/>
    </row>
    <row r="46" spans="1:36" ht="15.95" customHeight="1" x14ac:dyDescent="0.25">
      <c r="A46" s="189" t="s">
        <v>523</v>
      </c>
      <c r="B46" s="189"/>
      <c r="C46" s="189"/>
      <c r="D46" s="189"/>
      <c r="E46" s="190"/>
      <c r="F46" s="190"/>
      <c r="G46" s="71"/>
      <c r="H46" s="71"/>
      <c r="I46" s="71"/>
      <c r="J46" s="69">
        <v>-233.3</v>
      </c>
      <c r="K46" s="69">
        <v>-240.3</v>
      </c>
      <c r="L46" s="69">
        <v>-247.5</v>
      </c>
      <c r="M46" s="70">
        <v>-255</v>
      </c>
      <c r="N46" s="69">
        <v>-262.60000000000002</v>
      </c>
      <c r="O46" s="69">
        <v>-270.5</v>
      </c>
      <c r="P46" s="69">
        <v>-278.60000000000002</v>
      </c>
      <c r="Q46" s="70">
        <v>-287</v>
      </c>
      <c r="R46" s="69">
        <v>-295.60000000000002</v>
      </c>
      <c r="S46" s="69">
        <v>-304.39999999999998</v>
      </c>
      <c r="T46" s="69">
        <v>-313.60000000000002</v>
      </c>
      <c r="U46" s="70">
        <v>-323</v>
      </c>
      <c r="V46" s="69">
        <v>-332.7</v>
      </c>
      <c r="W46" s="69">
        <v>-342.6</v>
      </c>
      <c r="X46" s="69">
        <v>-352.9</v>
      </c>
      <c r="Y46" s="69">
        <v>-363.5</v>
      </c>
      <c r="Z46" s="69">
        <v>-374.4</v>
      </c>
      <c r="AA46" s="69">
        <v>-385.7</v>
      </c>
      <c r="AB46" s="69">
        <v>-397.2</v>
      </c>
      <c r="AC46" s="69">
        <v>-409.1</v>
      </c>
      <c r="AD46" s="69">
        <v>-421.4</v>
      </c>
      <c r="AE46" s="69">
        <v>-434.1</v>
      </c>
      <c r="AF46" s="65"/>
      <c r="AG46" s="65"/>
      <c r="AH46" s="65"/>
      <c r="AI46" s="65"/>
      <c r="AJ46" s="72">
        <v>-8506.9</v>
      </c>
    </row>
    <row r="47" spans="1:36" ht="15.95" customHeight="1" thickBot="1" x14ac:dyDescent="0.3"/>
    <row r="48" spans="1:36" ht="15.95" customHeight="1" x14ac:dyDescent="0.25">
      <c r="A48" s="191" t="s">
        <v>236</v>
      </c>
      <c r="B48" s="191"/>
      <c r="C48" s="191"/>
      <c r="D48" s="191"/>
      <c r="E48" s="188" t="s">
        <v>507</v>
      </c>
      <c r="F48" s="188"/>
      <c r="G48" s="67">
        <v>2019</v>
      </c>
      <c r="H48" s="67">
        <v>2020</v>
      </c>
      <c r="I48" s="67">
        <v>2021</v>
      </c>
      <c r="J48" s="67">
        <v>2022</v>
      </c>
      <c r="K48" s="67">
        <v>2023</v>
      </c>
      <c r="L48" s="67">
        <v>2024</v>
      </c>
      <c r="M48" s="67">
        <v>2025</v>
      </c>
      <c r="N48" s="67">
        <v>2026</v>
      </c>
      <c r="O48" s="67">
        <v>2027</v>
      </c>
      <c r="P48" s="67">
        <v>2028</v>
      </c>
      <c r="Q48" s="67">
        <v>2029</v>
      </c>
      <c r="R48" s="67">
        <v>2030</v>
      </c>
      <c r="S48" s="67">
        <v>2031</v>
      </c>
      <c r="T48" s="67">
        <v>2032</v>
      </c>
      <c r="U48" s="67">
        <v>2033</v>
      </c>
      <c r="V48" s="67">
        <v>2034</v>
      </c>
      <c r="W48" s="67">
        <v>2035</v>
      </c>
      <c r="X48" s="67">
        <v>2036</v>
      </c>
      <c r="Y48" s="67">
        <v>2037</v>
      </c>
      <c r="Z48" s="67">
        <v>2038</v>
      </c>
      <c r="AA48" s="67">
        <v>2039</v>
      </c>
      <c r="AB48" s="67">
        <v>2040</v>
      </c>
      <c r="AC48" s="67">
        <v>2041</v>
      </c>
      <c r="AD48" s="67">
        <v>2042</v>
      </c>
      <c r="AE48" s="67">
        <v>2043</v>
      </c>
      <c r="AF48" s="68"/>
      <c r="AG48" s="68"/>
      <c r="AH48" s="68"/>
      <c r="AI48" s="68"/>
      <c r="AJ48" s="68" t="s">
        <v>465</v>
      </c>
    </row>
    <row r="49" spans="1:36" ht="15.95" customHeight="1" x14ac:dyDescent="0.25">
      <c r="A49" s="189" t="s">
        <v>235</v>
      </c>
      <c r="B49" s="189"/>
      <c r="C49" s="189"/>
      <c r="D49" s="189"/>
      <c r="E49" s="190"/>
      <c r="F49" s="190"/>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65"/>
      <c r="AG49" s="65"/>
      <c r="AH49" s="65"/>
      <c r="AI49" s="65"/>
      <c r="AJ49" s="71"/>
    </row>
    <row r="50" spans="1:36" ht="15.95" customHeight="1" x14ac:dyDescent="0.25">
      <c r="A50" s="189" t="s">
        <v>234</v>
      </c>
      <c r="B50" s="189"/>
      <c r="C50" s="189"/>
      <c r="D50" s="189"/>
      <c r="E50" s="190"/>
      <c r="F50" s="190"/>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65"/>
      <c r="AG50" s="65"/>
      <c r="AH50" s="65"/>
      <c r="AI50" s="65"/>
      <c r="AJ50" s="71"/>
    </row>
    <row r="51" spans="1:36" ht="15.95" customHeight="1" x14ac:dyDescent="0.25">
      <c r="A51" s="189" t="s">
        <v>233</v>
      </c>
      <c r="B51" s="189"/>
      <c r="C51" s="189"/>
      <c r="D51" s="189"/>
      <c r="E51" s="190"/>
      <c r="F51" s="190"/>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65"/>
      <c r="AG51" s="65"/>
      <c r="AH51" s="65"/>
      <c r="AI51" s="65"/>
      <c r="AJ51" s="71"/>
    </row>
    <row r="52" spans="1:36" ht="15.95" customHeight="1" x14ac:dyDescent="0.25">
      <c r="A52" s="189" t="s">
        <v>232</v>
      </c>
      <c r="B52" s="189"/>
      <c r="C52" s="189"/>
      <c r="D52" s="189"/>
      <c r="E52" s="190"/>
      <c r="F52" s="190"/>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65"/>
      <c r="AG52" s="65"/>
      <c r="AH52" s="65"/>
      <c r="AI52" s="65"/>
      <c r="AJ52" s="71"/>
    </row>
    <row r="53" spans="1:36" ht="15.95" customHeight="1" thickBot="1" x14ac:dyDescent="0.3"/>
    <row r="54" spans="1:36" ht="15.95" customHeight="1" x14ac:dyDescent="0.25">
      <c r="A54" s="191" t="s">
        <v>466</v>
      </c>
      <c r="B54" s="191"/>
      <c r="C54" s="191"/>
      <c r="D54" s="191"/>
      <c r="E54" s="188" t="s">
        <v>507</v>
      </c>
      <c r="F54" s="188"/>
      <c r="G54" s="67">
        <v>2019</v>
      </c>
      <c r="H54" s="67">
        <v>2020</v>
      </c>
      <c r="I54" s="67">
        <v>2021</v>
      </c>
      <c r="J54" s="67">
        <v>2022</v>
      </c>
      <c r="K54" s="67">
        <v>2023</v>
      </c>
      <c r="L54" s="67">
        <v>2024</v>
      </c>
      <c r="M54" s="67">
        <v>2025</v>
      </c>
      <c r="N54" s="67">
        <v>2026</v>
      </c>
      <c r="O54" s="67">
        <v>2027</v>
      </c>
      <c r="P54" s="67">
        <v>2028</v>
      </c>
      <c r="Q54" s="67">
        <v>2029</v>
      </c>
      <c r="R54" s="67">
        <v>2030</v>
      </c>
      <c r="S54" s="67">
        <v>2031</v>
      </c>
      <c r="T54" s="67">
        <v>2032</v>
      </c>
      <c r="U54" s="67">
        <v>2033</v>
      </c>
      <c r="V54" s="67">
        <v>2034</v>
      </c>
      <c r="W54" s="67">
        <v>2035</v>
      </c>
      <c r="X54" s="67">
        <v>2036</v>
      </c>
      <c r="Y54" s="67">
        <v>2037</v>
      </c>
      <c r="Z54" s="67">
        <v>2038</v>
      </c>
      <c r="AA54" s="67">
        <v>2039</v>
      </c>
      <c r="AB54" s="67">
        <v>2040</v>
      </c>
      <c r="AC54" s="67">
        <v>2041</v>
      </c>
      <c r="AD54" s="67">
        <v>2042</v>
      </c>
      <c r="AE54" s="67">
        <v>2043</v>
      </c>
      <c r="AF54" s="68"/>
      <c r="AG54" s="68"/>
      <c r="AH54" s="68"/>
      <c r="AI54" s="68"/>
      <c r="AJ54" s="68" t="s">
        <v>465</v>
      </c>
    </row>
    <row r="55" spans="1:36" ht="15.95" customHeight="1" x14ac:dyDescent="0.25">
      <c r="A55" s="189" t="s">
        <v>231</v>
      </c>
      <c r="B55" s="189"/>
      <c r="C55" s="189"/>
      <c r="D55" s="189"/>
      <c r="E55" s="190"/>
      <c r="F55" s="190"/>
      <c r="G55" s="71"/>
      <c r="H55" s="71"/>
      <c r="I55" s="71"/>
      <c r="J55" s="73">
        <v>-233327</v>
      </c>
      <c r="K55" s="73">
        <v>-240327</v>
      </c>
      <c r="L55" s="73">
        <v>-247537</v>
      </c>
      <c r="M55" s="73">
        <v>-254963</v>
      </c>
      <c r="N55" s="73">
        <v>-262612</v>
      </c>
      <c r="O55" s="73">
        <v>-270490</v>
      </c>
      <c r="P55" s="73">
        <v>-278605</v>
      </c>
      <c r="Q55" s="73">
        <v>-286963</v>
      </c>
      <c r="R55" s="73">
        <v>-295572</v>
      </c>
      <c r="S55" s="73">
        <v>-304439</v>
      </c>
      <c r="T55" s="73">
        <v>-313572</v>
      </c>
      <c r="U55" s="73">
        <v>-322979</v>
      </c>
      <c r="V55" s="73">
        <v>-332668</v>
      </c>
      <c r="W55" s="73">
        <v>-342649</v>
      </c>
      <c r="X55" s="73">
        <v>-352928</v>
      </c>
      <c r="Y55" s="73">
        <v>-363516</v>
      </c>
      <c r="Z55" s="73">
        <v>-374421</v>
      </c>
      <c r="AA55" s="73">
        <v>-385654</v>
      </c>
      <c r="AB55" s="73">
        <v>-397224</v>
      </c>
      <c r="AC55" s="73">
        <v>-409140</v>
      </c>
      <c r="AD55" s="73">
        <v>-421414</v>
      </c>
      <c r="AE55" s="73">
        <v>-434057</v>
      </c>
      <c r="AF55" s="65"/>
      <c r="AG55" s="65"/>
      <c r="AH55" s="65"/>
      <c r="AI55" s="65"/>
      <c r="AJ55" s="73">
        <v>-8506930</v>
      </c>
    </row>
    <row r="56" spans="1:36" ht="15.95" customHeight="1" x14ac:dyDescent="0.25">
      <c r="A56" s="189" t="s">
        <v>230</v>
      </c>
      <c r="B56" s="189"/>
      <c r="C56" s="189"/>
      <c r="D56" s="189"/>
      <c r="E56" s="190"/>
      <c r="F56" s="190"/>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65"/>
      <c r="AG56" s="65"/>
      <c r="AH56" s="65"/>
      <c r="AI56" s="65"/>
      <c r="AJ56" s="71"/>
    </row>
    <row r="57" spans="1:36" ht="15.95" customHeight="1" x14ac:dyDescent="0.25">
      <c r="A57" s="189" t="s">
        <v>229</v>
      </c>
      <c r="B57" s="189"/>
      <c r="C57" s="189"/>
      <c r="D57" s="189"/>
      <c r="E57" s="190"/>
      <c r="F57" s="190"/>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65"/>
      <c r="AG57" s="65"/>
      <c r="AH57" s="65"/>
      <c r="AI57" s="65"/>
      <c r="AJ57" s="71"/>
    </row>
    <row r="58" spans="1:36" ht="32.1" customHeight="1" x14ac:dyDescent="0.25">
      <c r="A58" s="189" t="s">
        <v>467</v>
      </c>
      <c r="B58" s="189"/>
      <c r="C58" s="189"/>
      <c r="D58" s="189"/>
      <c r="E58" s="190"/>
      <c r="F58" s="190"/>
      <c r="G58" s="71"/>
      <c r="H58" s="71"/>
      <c r="I58" s="71"/>
      <c r="J58" s="73">
        <v>-4557366</v>
      </c>
      <c r="K58" s="73">
        <v>-4739661</v>
      </c>
      <c r="L58" s="73">
        <v>-4929248</v>
      </c>
      <c r="M58" s="73">
        <v>-5126417</v>
      </c>
      <c r="N58" s="73">
        <v>-5331474</v>
      </c>
      <c r="O58" s="73">
        <v>-5544733</v>
      </c>
      <c r="P58" s="73">
        <v>-5766522</v>
      </c>
      <c r="Q58" s="73">
        <v>-5997183</v>
      </c>
      <c r="R58" s="73">
        <v>-6237071</v>
      </c>
      <c r="S58" s="73">
        <v>-6486553</v>
      </c>
      <c r="T58" s="73">
        <v>-6746016</v>
      </c>
      <c r="U58" s="73">
        <v>-7015856</v>
      </c>
      <c r="V58" s="73">
        <v>-7296490</v>
      </c>
      <c r="W58" s="73">
        <v>-7588350</v>
      </c>
      <c r="X58" s="73">
        <v>-7891884</v>
      </c>
      <c r="Y58" s="73">
        <v>-8207559</v>
      </c>
      <c r="Z58" s="73">
        <v>-8535862</v>
      </c>
      <c r="AA58" s="73">
        <v>-8877296</v>
      </c>
      <c r="AB58" s="73">
        <v>-9232388</v>
      </c>
      <c r="AC58" s="73">
        <v>-9601684</v>
      </c>
      <c r="AD58" s="73">
        <v>-9985751</v>
      </c>
      <c r="AE58" s="73">
        <v>-10385181</v>
      </c>
      <c r="AF58" s="65"/>
      <c r="AG58" s="65"/>
      <c r="AH58" s="65"/>
      <c r="AI58" s="65"/>
      <c r="AJ58" s="73">
        <v>-189795663</v>
      </c>
    </row>
    <row r="59" spans="1:36" ht="32.1" customHeight="1" x14ac:dyDescent="0.25">
      <c r="A59" s="189" t="s">
        <v>227</v>
      </c>
      <c r="B59" s="189"/>
      <c r="C59" s="189"/>
      <c r="D59" s="189"/>
      <c r="E59" s="190"/>
      <c r="F59" s="190"/>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65"/>
      <c r="AG59" s="65"/>
      <c r="AH59" s="65"/>
      <c r="AI59" s="65"/>
      <c r="AJ59" s="71"/>
    </row>
    <row r="60" spans="1:36" ht="32.1" customHeight="1" x14ac:dyDescent="0.25">
      <c r="A60" s="189" t="s">
        <v>427</v>
      </c>
      <c r="B60" s="189"/>
      <c r="C60" s="189"/>
      <c r="D60" s="189"/>
      <c r="E60" s="190"/>
      <c r="F60" s="190"/>
      <c r="G60" s="71"/>
      <c r="H60" s="71"/>
      <c r="I60" s="71"/>
      <c r="J60" s="73">
        <v>-4790693</v>
      </c>
      <c r="K60" s="73">
        <v>-4979988</v>
      </c>
      <c r="L60" s="73">
        <v>-5176784</v>
      </c>
      <c r="M60" s="73">
        <v>-5381380</v>
      </c>
      <c r="N60" s="73">
        <v>-5594086</v>
      </c>
      <c r="O60" s="73">
        <v>-5815223</v>
      </c>
      <c r="P60" s="73">
        <v>-6045127</v>
      </c>
      <c r="Q60" s="73">
        <v>-6284146</v>
      </c>
      <c r="R60" s="73">
        <v>-6532642</v>
      </c>
      <c r="S60" s="73">
        <v>-6790992</v>
      </c>
      <c r="T60" s="73">
        <v>-7059588</v>
      </c>
      <c r="U60" s="73">
        <v>-7338835</v>
      </c>
      <c r="V60" s="73">
        <v>-7629159</v>
      </c>
      <c r="W60" s="73">
        <v>-7930999</v>
      </c>
      <c r="X60" s="73">
        <v>-8244812</v>
      </c>
      <c r="Y60" s="73">
        <v>-8571075</v>
      </c>
      <c r="Z60" s="73">
        <v>-8910283</v>
      </c>
      <c r="AA60" s="73">
        <v>-9262950</v>
      </c>
      <c r="AB60" s="73">
        <v>-9629612</v>
      </c>
      <c r="AC60" s="73">
        <v>-10010824</v>
      </c>
      <c r="AD60" s="73">
        <v>-10407165</v>
      </c>
      <c r="AE60" s="73">
        <v>-10819238</v>
      </c>
      <c r="AF60" s="65"/>
      <c r="AG60" s="65"/>
      <c r="AH60" s="65"/>
      <c r="AI60" s="65"/>
      <c r="AJ60" s="73">
        <v>-198302593</v>
      </c>
    </row>
    <row r="61" spans="1:36" ht="32.1" customHeight="1" x14ac:dyDescent="0.25">
      <c r="A61" s="189" t="s">
        <v>223</v>
      </c>
      <c r="B61" s="189"/>
      <c r="C61" s="189"/>
      <c r="D61" s="189"/>
      <c r="E61" s="190"/>
      <c r="F61" s="190"/>
      <c r="G61" s="71"/>
      <c r="H61" s="71"/>
      <c r="I61" s="73">
        <v>-9804870</v>
      </c>
      <c r="J61" s="73">
        <v>-9804870</v>
      </c>
      <c r="K61" s="73">
        <v>-9804870</v>
      </c>
      <c r="L61" s="73">
        <v>-9804870</v>
      </c>
      <c r="M61" s="73">
        <v>-9804870</v>
      </c>
      <c r="N61" s="73">
        <v>-9804870</v>
      </c>
      <c r="O61" s="73">
        <v>-9804870</v>
      </c>
      <c r="P61" s="73">
        <v>-9804870</v>
      </c>
      <c r="Q61" s="73">
        <v>-9804870</v>
      </c>
      <c r="R61" s="73">
        <v>-9804870</v>
      </c>
      <c r="S61" s="73">
        <v>-9804870</v>
      </c>
      <c r="T61" s="73">
        <v>-9804870</v>
      </c>
      <c r="U61" s="73">
        <v>-9804870</v>
      </c>
      <c r="V61" s="73">
        <v>-9804870</v>
      </c>
      <c r="W61" s="73">
        <v>-9804870</v>
      </c>
      <c r="X61" s="73">
        <v>-9804870</v>
      </c>
      <c r="Y61" s="73">
        <v>-9804870</v>
      </c>
      <c r="Z61" s="73">
        <v>-9804870</v>
      </c>
      <c r="AA61" s="73">
        <v>-9804870</v>
      </c>
      <c r="AB61" s="73">
        <v>-9804870</v>
      </c>
      <c r="AC61" s="71"/>
      <c r="AD61" s="71"/>
      <c r="AE61" s="71"/>
      <c r="AF61" s="65"/>
      <c r="AG61" s="65"/>
      <c r="AH61" s="65"/>
      <c r="AI61" s="65"/>
      <c r="AJ61" s="73">
        <v>-196097398</v>
      </c>
    </row>
    <row r="62" spans="1:36" ht="32.1" customHeight="1" x14ac:dyDescent="0.25">
      <c r="A62" s="189" t="s">
        <v>428</v>
      </c>
      <c r="B62" s="189"/>
      <c r="C62" s="189"/>
      <c r="D62" s="189"/>
      <c r="E62" s="190"/>
      <c r="F62" s="190"/>
      <c r="G62" s="71"/>
      <c r="H62" s="71"/>
      <c r="I62" s="73">
        <v>-9804870</v>
      </c>
      <c r="J62" s="73">
        <v>-14595563</v>
      </c>
      <c r="K62" s="73">
        <v>-14784858</v>
      </c>
      <c r="L62" s="73">
        <v>-14981654</v>
      </c>
      <c r="M62" s="73">
        <v>-15186250</v>
      </c>
      <c r="N62" s="73">
        <v>-15398956</v>
      </c>
      <c r="O62" s="73">
        <v>-15620093</v>
      </c>
      <c r="P62" s="73">
        <v>-15849997</v>
      </c>
      <c r="Q62" s="73">
        <v>-16089016</v>
      </c>
      <c r="R62" s="73">
        <v>-16337512</v>
      </c>
      <c r="S62" s="73">
        <v>-16595862</v>
      </c>
      <c r="T62" s="73">
        <v>-16864457</v>
      </c>
      <c r="U62" s="73">
        <v>-17143705</v>
      </c>
      <c r="V62" s="73">
        <v>-17434029</v>
      </c>
      <c r="W62" s="73">
        <v>-17735869</v>
      </c>
      <c r="X62" s="73">
        <v>-18049682</v>
      </c>
      <c r="Y62" s="73">
        <v>-18375945</v>
      </c>
      <c r="Z62" s="73">
        <v>-18715153</v>
      </c>
      <c r="AA62" s="73">
        <v>-19067820</v>
      </c>
      <c r="AB62" s="73">
        <v>-19434482</v>
      </c>
      <c r="AC62" s="73">
        <v>-10010824</v>
      </c>
      <c r="AD62" s="73">
        <v>-10407165</v>
      </c>
      <c r="AE62" s="73">
        <v>-10819238</v>
      </c>
      <c r="AF62" s="65"/>
      <c r="AG62" s="65"/>
      <c r="AH62" s="65"/>
      <c r="AI62" s="65"/>
      <c r="AJ62" s="73">
        <v>-394399991</v>
      </c>
    </row>
    <row r="63" spans="1:36" ht="15.95" customHeight="1" x14ac:dyDescent="0.25">
      <c r="A63" s="189" t="s">
        <v>222</v>
      </c>
      <c r="B63" s="189"/>
      <c r="C63" s="189"/>
      <c r="D63" s="189"/>
      <c r="E63" s="190"/>
      <c r="F63" s="190"/>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65"/>
      <c r="AG63" s="65"/>
      <c r="AH63" s="65"/>
      <c r="AI63" s="65"/>
      <c r="AJ63" s="71"/>
    </row>
    <row r="64" spans="1:36" ht="32.1" customHeight="1" x14ac:dyDescent="0.25">
      <c r="A64" s="189" t="s">
        <v>226</v>
      </c>
      <c r="B64" s="189"/>
      <c r="C64" s="189"/>
      <c r="D64" s="189"/>
      <c r="E64" s="190"/>
      <c r="F64" s="190"/>
      <c r="G64" s="71"/>
      <c r="H64" s="71"/>
      <c r="I64" s="73">
        <v>-9804870</v>
      </c>
      <c r="J64" s="73">
        <v>-14595563</v>
      </c>
      <c r="K64" s="73">
        <v>-14784858</v>
      </c>
      <c r="L64" s="73">
        <v>-14981654</v>
      </c>
      <c r="M64" s="73">
        <v>-15186250</v>
      </c>
      <c r="N64" s="73">
        <v>-15398956</v>
      </c>
      <c r="O64" s="73">
        <v>-15620093</v>
      </c>
      <c r="P64" s="73">
        <v>-15849997</v>
      </c>
      <c r="Q64" s="73">
        <v>-16089016</v>
      </c>
      <c r="R64" s="73">
        <v>-16337512</v>
      </c>
      <c r="S64" s="73">
        <v>-16595862</v>
      </c>
      <c r="T64" s="73">
        <v>-16864457</v>
      </c>
      <c r="U64" s="73">
        <v>-17143705</v>
      </c>
      <c r="V64" s="73">
        <v>-17434029</v>
      </c>
      <c r="W64" s="73">
        <v>-17735869</v>
      </c>
      <c r="X64" s="73">
        <v>-18049682</v>
      </c>
      <c r="Y64" s="73">
        <v>-18375945</v>
      </c>
      <c r="Z64" s="73">
        <v>-18715153</v>
      </c>
      <c r="AA64" s="73">
        <v>-19067820</v>
      </c>
      <c r="AB64" s="73">
        <v>-19434482</v>
      </c>
      <c r="AC64" s="73">
        <v>-10010824</v>
      </c>
      <c r="AD64" s="73">
        <v>-10407165</v>
      </c>
      <c r="AE64" s="73">
        <v>-10819238</v>
      </c>
      <c r="AF64" s="65"/>
      <c r="AG64" s="65"/>
      <c r="AH64" s="65"/>
      <c r="AI64" s="65"/>
      <c r="AJ64" s="73">
        <v>-394399991</v>
      </c>
    </row>
    <row r="65" spans="1:36" ht="15.95" customHeight="1" x14ac:dyDescent="0.25">
      <c r="A65" s="189" t="s">
        <v>221</v>
      </c>
      <c r="B65" s="189"/>
      <c r="C65" s="189"/>
      <c r="D65" s="189"/>
      <c r="E65" s="190"/>
      <c r="F65" s="190"/>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65"/>
      <c r="AG65" s="65"/>
      <c r="AH65" s="65"/>
      <c r="AI65" s="65"/>
      <c r="AJ65" s="71"/>
    </row>
    <row r="66" spans="1:36" ht="32.1" customHeight="1" x14ac:dyDescent="0.25">
      <c r="A66" s="189" t="s">
        <v>225</v>
      </c>
      <c r="B66" s="189"/>
      <c r="C66" s="189"/>
      <c r="D66" s="189"/>
      <c r="E66" s="190"/>
      <c r="F66" s="190"/>
      <c r="G66" s="71"/>
      <c r="H66" s="71"/>
      <c r="I66" s="73">
        <v>-9804870</v>
      </c>
      <c r="J66" s="73">
        <v>-14595563</v>
      </c>
      <c r="K66" s="73">
        <v>-14784858</v>
      </c>
      <c r="L66" s="73">
        <v>-14981654</v>
      </c>
      <c r="M66" s="73">
        <v>-15186250</v>
      </c>
      <c r="N66" s="73">
        <v>-15398956</v>
      </c>
      <c r="O66" s="73">
        <v>-15620093</v>
      </c>
      <c r="P66" s="73">
        <v>-15849997</v>
      </c>
      <c r="Q66" s="73">
        <v>-16089016</v>
      </c>
      <c r="R66" s="73">
        <v>-16337512</v>
      </c>
      <c r="S66" s="73">
        <v>-16595862</v>
      </c>
      <c r="T66" s="73">
        <v>-16864457</v>
      </c>
      <c r="U66" s="73">
        <v>-17143705</v>
      </c>
      <c r="V66" s="73">
        <v>-17434029</v>
      </c>
      <c r="W66" s="73">
        <v>-17735869</v>
      </c>
      <c r="X66" s="73">
        <v>-18049682</v>
      </c>
      <c r="Y66" s="73">
        <v>-18375945</v>
      </c>
      <c r="Z66" s="73">
        <v>-18715153</v>
      </c>
      <c r="AA66" s="73">
        <v>-19067820</v>
      </c>
      <c r="AB66" s="73">
        <v>-19434482</v>
      </c>
      <c r="AC66" s="73">
        <v>-10010824</v>
      </c>
      <c r="AD66" s="73">
        <v>-10407165</v>
      </c>
      <c r="AE66" s="73">
        <v>-10819238</v>
      </c>
      <c r="AF66" s="65"/>
      <c r="AG66" s="65"/>
      <c r="AH66" s="65"/>
      <c r="AI66" s="65"/>
      <c r="AJ66" s="73">
        <v>-394399991</v>
      </c>
    </row>
    <row r="67" spans="1:36" ht="15.95" customHeight="1" thickBot="1" x14ac:dyDescent="0.3"/>
    <row r="68" spans="1:36" ht="15.95" customHeight="1" x14ac:dyDescent="0.25">
      <c r="A68" s="192" t="s">
        <v>224</v>
      </c>
      <c r="B68" s="192"/>
      <c r="C68" s="192"/>
      <c r="D68" s="192"/>
      <c r="E68" s="188" t="s">
        <v>507</v>
      </c>
      <c r="F68" s="188"/>
      <c r="G68" s="67">
        <v>2019</v>
      </c>
      <c r="H68" s="67">
        <v>2020</v>
      </c>
      <c r="I68" s="67">
        <v>2021</v>
      </c>
      <c r="J68" s="67">
        <v>2022</v>
      </c>
      <c r="K68" s="67">
        <v>2023</v>
      </c>
      <c r="L68" s="67">
        <v>2024</v>
      </c>
      <c r="M68" s="67">
        <v>2025</v>
      </c>
      <c r="N68" s="67">
        <v>2026</v>
      </c>
      <c r="O68" s="67">
        <v>2027</v>
      </c>
      <c r="P68" s="67">
        <v>2028</v>
      </c>
      <c r="Q68" s="67">
        <v>2029</v>
      </c>
      <c r="R68" s="67">
        <v>2030</v>
      </c>
      <c r="S68" s="67">
        <v>2031</v>
      </c>
      <c r="T68" s="67">
        <v>2032</v>
      </c>
      <c r="U68" s="67">
        <v>2033</v>
      </c>
      <c r="V68" s="67">
        <v>2034</v>
      </c>
      <c r="W68" s="67">
        <v>2035</v>
      </c>
      <c r="X68" s="67">
        <v>2036</v>
      </c>
      <c r="Y68" s="67">
        <v>2037</v>
      </c>
      <c r="Z68" s="67">
        <v>2038</v>
      </c>
      <c r="AA68" s="67">
        <v>2039</v>
      </c>
      <c r="AB68" s="67">
        <v>2040</v>
      </c>
      <c r="AC68" s="67">
        <v>2041</v>
      </c>
      <c r="AD68" s="67">
        <v>2042</v>
      </c>
      <c r="AE68" s="67">
        <v>2043</v>
      </c>
      <c r="AF68" s="68"/>
      <c r="AG68" s="68"/>
      <c r="AH68" s="68"/>
      <c r="AI68" s="68"/>
      <c r="AJ68" s="68" t="s">
        <v>465</v>
      </c>
    </row>
    <row r="69" spans="1:36" ht="32.1" customHeight="1" x14ac:dyDescent="0.25">
      <c r="A69" s="189" t="s">
        <v>428</v>
      </c>
      <c r="B69" s="189"/>
      <c r="C69" s="189"/>
      <c r="D69" s="189"/>
      <c r="E69" s="190"/>
      <c r="F69" s="190"/>
      <c r="G69" s="71"/>
      <c r="H69" s="71"/>
      <c r="I69" s="73">
        <v>-9804870</v>
      </c>
      <c r="J69" s="73">
        <v>-14595563</v>
      </c>
      <c r="K69" s="73">
        <v>-14784858</v>
      </c>
      <c r="L69" s="73">
        <v>-14981654</v>
      </c>
      <c r="M69" s="73">
        <v>-15186250</v>
      </c>
      <c r="N69" s="73">
        <v>-15398956</v>
      </c>
      <c r="O69" s="73">
        <v>-15620093</v>
      </c>
      <c r="P69" s="73">
        <v>-15849997</v>
      </c>
      <c r="Q69" s="73">
        <v>-16089016</v>
      </c>
      <c r="R69" s="73">
        <v>-16337512</v>
      </c>
      <c r="S69" s="73">
        <v>-16595862</v>
      </c>
      <c r="T69" s="73">
        <v>-16864457</v>
      </c>
      <c r="U69" s="73">
        <v>-17143705</v>
      </c>
      <c r="V69" s="73">
        <v>-17434029</v>
      </c>
      <c r="W69" s="73">
        <v>-17735869</v>
      </c>
      <c r="X69" s="73">
        <v>-18049682</v>
      </c>
      <c r="Y69" s="73">
        <v>-18375945</v>
      </c>
      <c r="Z69" s="73">
        <v>-18715153</v>
      </c>
      <c r="AA69" s="73">
        <v>-19067820</v>
      </c>
      <c r="AB69" s="73">
        <v>-19434482</v>
      </c>
      <c r="AC69" s="73">
        <v>-10010824</v>
      </c>
      <c r="AD69" s="73">
        <v>-10407165</v>
      </c>
      <c r="AE69" s="73">
        <v>-10819238</v>
      </c>
      <c r="AF69" s="65"/>
      <c r="AG69" s="65"/>
      <c r="AH69" s="65"/>
      <c r="AI69" s="65"/>
      <c r="AJ69" s="73">
        <v>-394399991</v>
      </c>
    </row>
    <row r="70" spans="1:36" ht="15.95" customHeight="1" x14ac:dyDescent="0.25">
      <c r="A70" s="189" t="s">
        <v>223</v>
      </c>
      <c r="B70" s="189"/>
      <c r="C70" s="189"/>
      <c r="D70" s="189"/>
      <c r="E70" s="190"/>
      <c r="F70" s="190"/>
      <c r="G70" s="71"/>
      <c r="H70" s="71"/>
      <c r="I70" s="73">
        <v>9804870</v>
      </c>
      <c r="J70" s="73">
        <v>9804870</v>
      </c>
      <c r="K70" s="73">
        <v>9804870</v>
      </c>
      <c r="L70" s="73">
        <v>9804870</v>
      </c>
      <c r="M70" s="73">
        <v>9804870</v>
      </c>
      <c r="N70" s="73">
        <v>9804870</v>
      </c>
      <c r="O70" s="73">
        <v>9804870</v>
      </c>
      <c r="P70" s="73">
        <v>9804870</v>
      </c>
      <c r="Q70" s="73">
        <v>9804870</v>
      </c>
      <c r="R70" s="73">
        <v>9804870</v>
      </c>
      <c r="S70" s="73">
        <v>9804870</v>
      </c>
      <c r="T70" s="73">
        <v>9804870</v>
      </c>
      <c r="U70" s="73">
        <v>9804870</v>
      </c>
      <c r="V70" s="73">
        <v>9804870</v>
      </c>
      <c r="W70" s="73">
        <v>9804870</v>
      </c>
      <c r="X70" s="73">
        <v>9804870</v>
      </c>
      <c r="Y70" s="73">
        <v>9804870</v>
      </c>
      <c r="Z70" s="73">
        <v>9804870</v>
      </c>
      <c r="AA70" s="73">
        <v>9804870</v>
      </c>
      <c r="AB70" s="73">
        <v>9804870</v>
      </c>
      <c r="AC70" s="71"/>
      <c r="AD70" s="71"/>
      <c r="AE70" s="71"/>
      <c r="AF70" s="65"/>
      <c r="AG70" s="65"/>
      <c r="AH70" s="65"/>
      <c r="AI70" s="65"/>
      <c r="AJ70" s="73">
        <v>196097398</v>
      </c>
    </row>
    <row r="71" spans="1:36" ht="15.95" customHeight="1" x14ac:dyDescent="0.25">
      <c r="A71" s="189" t="s">
        <v>222</v>
      </c>
      <c r="B71" s="189"/>
      <c r="C71" s="189"/>
      <c r="D71" s="189"/>
      <c r="E71" s="190"/>
      <c r="F71" s="190"/>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65"/>
      <c r="AG71" s="65"/>
      <c r="AH71" s="65"/>
      <c r="AI71" s="65"/>
      <c r="AJ71" s="71"/>
    </row>
    <row r="72" spans="1:36" ht="15.95" customHeight="1" x14ac:dyDescent="0.25">
      <c r="A72" s="189" t="s">
        <v>221</v>
      </c>
      <c r="B72" s="189"/>
      <c r="C72" s="189"/>
      <c r="D72" s="189"/>
      <c r="E72" s="190"/>
      <c r="F72" s="190"/>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65"/>
      <c r="AG72" s="65"/>
      <c r="AH72" s="65"/>
      <c r="AI72" s="65"/>
      <c r="AJ72" s="71"/>
    </row>
    <row r="73" spans="1:36" ht="15.95" customHeight="1" x14ac:dyDescent="0.25">
      <c r="A73" s="189" t="s">
        <v>220</v>
      </c>
      <c r="B73" s="189"/>
      <c r="C73" s="189"/>
      <c r="D73" s="189"/>
      <c r="E73" s="190"/>
      <c r="F73" s="190"/>
      <c r="G73" s="71"/>
      <c r="H73" s="71"/>
      <c r="I73" s="71"/>
      <c r="J73" s="71"/>
      <c r="K73" s="71"/>
      <c r="L73" s="71"/>
      <c r="M73" s="71"/>
      <c r="N73" s="71"/>
      <c r="O73" s="71"/>
      <c r="P73" s="71"/>
      <c r="Q73" s="71"/>
      <c r="R73" s="71"/>
      <c r="S73" s="71"/>
      <c r="T73" s="71"/>
      <c r="U73" s="71"/>
      <c r="V73" s="71"/>
      <c r="W73" s="71"/>
      <c r="X73" s="71"/>
      <c r="Y73" s="71"/>
      <c r="Z73" s="71"/>
      <c r="AA73" s="71"/>
      <c r="AB73" s="71"/>
      <c r="AC73" s="71"/>
      <c r="AD73" s="71"/>
      <c r="AE73" s="71"/>
      <c r="AF73" s="65"/>
      <c r="AG73" s="65"/>
      <c r="AH73" s="65"/>
      <c r="AI73" s="65"/>
      <c r="AJ73" s="71"/>
    </row>
    <row r="74" spans="1:36" ht="15.95" customHeight="1" x14ac:dyDescent="0.25">
      <c r="A74" s="189" t="s">
        <v>219</v>
      </c>
      <c r="B74" s="189"/>
      <c r="C74" s="189"/>
      <c r="D74" s="189"/>
      <c r="E74" s="190"/>
      <c r="F74" s="190"/>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65"/>
      <c r="AG74" s="65"/>
      <c r="AH74" s="65"/>
      <c r="AI74" s="65"/>
      <c r="AJ74" s="71"/>
    </row>
    <row r="75" spans="1:36" ht="15.95" customHeight="1" x14ac:dyDescent="0.25">
      <c r="A75" s="189" t="s">
        <v>218</v>
      </c>
      <c r="B75" s="189"/>
      <c r="C75" s="189"/>
      <c r="D75" s="189"/>
      <c r="E75" s="193">
        <v>-193694010</v>
      </c>
      <c r="F75" s="193"/>
      <c r="G75" s="73">
        <v>227420940</v>
      </c>
      <c r="H75" s="71"/>
      <c r="I75" s="73">
        <v>-2884066</v>
      </c>
      <c r="J75" s="71"/>
      <c r="K75" s="71"/>
      <c r="L75" s="71"/>
      <c r="M75" s="71"/>
      <c r="N75" s="71"/>
      <c r="O75" s="71"/>
      <c r="P75" s="71"/>
      <c r="Q75" s="71"/>
      <c r="R75" s="71"/>
      <c r="S75" s="71"/>
      <c r="T75" s="71"/>
      <c r="U75" s="71"/>
      <c r="V75" s="71"/>
      <c r="W75" s="71"/>
      <c r="X75" s="71"/>
      <c r="Y75" s="71"/>
      <c r="Z75" s="71"/>
      <c r="AA75" s="71"/>
      <c r="AB75" s="71"/>
      <c r="AC75" s="71"/>
      <c r="AD75" s="71"/>
      <c r="AE75" s="71"/>
      <c r="AF75" s="65"/>
      <c r="AG75" s="65"/>
      <c r="AH75" s="65"/>
      <c r="AI75" s="65"/>
      <c r="AJ75" s="73">
        <v>224536875</v>
      </c>
    </row>
    <row r="76" spans="1:36" ht="15.95" customHeight="1" x14ac:dyDescent="0.25">
      <c r="A76" s="189" t="s">
        <v>217</v>
      </c>
      <c r="B76" s="189"/>
      <c r="C76" s="189"/>
      <c r="D76" s="189"/>
      <c r="E76" s="190"/>
      <c r="F76" s="190"/>
      <c r="G76" s="71"/>
      <c r="H76" s="71"/>
      <c r="I76" s="73">
        <v>2884066</v>
      </c>
      <c r="J76" s="71"/>
      <c r="K76" s="71"/>
      <c r="L76" s="71"/>
      <c r="M76" s="71"/>
      <c r="N76" s="71"/>
      <c r="O76" s="71"/>
      <c r="P76" s="71"/>
      <c r="Q76" s="71"/>
      <c r="R76" s="71"/>
      <c r="S76" s="71"/>
      <c r="T76" s="71"/>
      <c r="U76" s="71"/>
      <c r="V76" s="71"/>
      <c r="W76" s="71"/>
      <c r="X76" s="71"/>
      <c r="Y76" s="71"/>
      <c r="Z76" s="71"/>
      <c r="AA76" s="71"/>
      <c r="AB76" s="71"/>
      <c r="AC76" s="71"/>
      <c r="AD76" s="71"/>
      <c r="AE76" s="71"/>
      <c r="AF76" s="65"/>
      <c r="AG76" s="65"/>
      <c r="AH76" s="65"/>
      <c r="AI76" s="65"/>
      <c r="AJ76" s="73">
        <v>2884066</v>
      </c>
    </row>
    <row r="77" spans="1:36" ht="32.1" customHeight="1" x14ac:dyDescent="0.25">
      <c r="A77" s="189" t="s">
        <v>216</v>
      </c>
      <c r="B77" s="189"/>
      <c r="C77" s="189"/>
      <c r="D77" s="189"/>
      <c r="E77" s="190"/>
      <c r="F77" s="190"/>
      <c r="G77" s="71"/>
      <c r="H77" s="71"/>
      <c r="I77" s="71"/>
      <c r="J77" s="73">
        <v>-5748832</v>
      </c>
      <c r="K77" s="73">
        <v>-5975985</v>
      </c>
      <c r="L77" s="73">
        <v>-6212141</v>
      </c>
      <c r="M77" s="73">
        <v>-6457656</v>
      </c>
      <c r="N77" s="73">
        <v>-6712903</v>
      </c>
      <c r="O77" s="73">
        <v>-6978268</v>
      </c>
      <c r="P77" s="73">
        <v>-7254152</v>
      </c>
      <c r="Q77" s="73">
        <v>-7540975</v>
      </c>
      <c r="R77" s="73">
        <v>-7839171</v>
      </c>
      <c r="S77" s="73">
        <v>-8149191</v>
      </c>
      <c r="T77" s="73">
        <v>-8471505</v>
      </c>
      <c r="U77" s="73">
        <v>-8806602</v>
      </c>
      <c r="V77" s="73">
        <v>-9154991</v>
      </c>
      <c r="W77" s="73">
        <v>-9517198</v>
      </c>
      <c r="X77" s="73">
        <v>-9893774</v>
      </c>
      <c r="Y77" s="73">
        <v>-10285290</v>
      </c>
      <c r="Z77" s="73">
        <v>-10692340</v>
      </c>
      <c r="AA77" s="73">
        <v>-11115540</v>
      </c>
      <c r="AB77" s="73">
        <v>-11555534</v>
      </c>
      <c r="AC77" s="73">
        <v>-12012989</v>
      </c>
      <c r="AD77" s="73">
        <v>-12488599</v>
      </c>
      <c r="AE77" s="73">
        <v>-12983086</v>
      </c>
      <c r="AF77" s="65"/>
      <c r="AG77" s="65"/>
      <c r="AH77" s="65"/>
      <c r="AI77" s="65"/>
      <c r="AJ77" s="73">
        <v>-237963111</v>
      </c>
    </row>
    <row r="78" spans="1:36" ht="32.1" customHeight="1" x14ac:dyDescent="0.25">
      <c r="A78" s="189" t="s">
        <v>430</v>
      </c>
      <c r="B78" s="189"/>
      <c r="C78" s="189"/>
      <c r="D78" s="189"/>
      <c r="E78" s="190"/>
      <c r="F78" s="190"/>
      <c r="G78" s="71"/>
      <c r="H78" s="71"/>
      <c r="I78" s="71"/>
      <c r="J78" s="73">
        <v>-5748832</v>
      </c>
      <c r="K78" s="73">
        <v>-11724817</v>
      </c>
      <c r="L78" s="73">
        <v>-17936958</v>
      </c>
      <c r="M78" s="73">
        <v>-24394614</v>
      </c>
      <c r="N78" s="73">
        <v>-31107517</v>
      </c>
      <c r="O78" s="73">
        <v>-38085785</v>
      </c>
      <c r="P78" s="73">
        <v>-45339937</v>
      </c>
      <c r="Q78" s="73">
        <v>-52880912</v>
      </c>
      <c r="R78" s="73">
        <v>-60720083</v>
      </c>
      <c r="S78" s="73">
        <v>-68869274</v>
      </c>
      <c r="T78" s="73">
        <v>-77340779</v>
      </c>
      <c r="U78" s="73">
        <v>-86147381</v>
      </c>
      <c r="V78" s="73">
        <v>-95302372</v>
      </c>
      <c r="W78" s="73">
        <v>-104819570</v>
      </c>
      <c r="X78" s="73">
        <v>-114713344</v>
      </c>
      <c r="Y78" s="73">
        <v>-124998635</v>
      </c>
      <c r="Z78" s="73">
        <v>-135690974</v>
      </c>
      <c r="AA78" s="73">
        <v>-146806515</v>
      </c>
      <c r="AB78" s="73">
        <v>-158362049</v>
      </c>
      <c r="AC78" s="73">
        <v>-170375037</v>
      </c>
      <c r="AD78" s="73">
        <v>-182863636</v>
      </c>
      <c r="AE78" s="73">
        <v>-195846721</v>
      </c>
      <c r="AF78" s="65"/>
      <c r="AG78" s="65"/>
      <c r="AH78" s="65"/>
      <c r="AI78" s="65"/>
      <c r="AJ78" s="71"/>
    </row>
    <row r="79" spans="1:36" ht="15.95" customHeight="1" x14ac:dyDescent="0.25">
      <c r="A79" s="189" t="s">
        <v>215</v>
      </c>
      <c r="B79" s="189"/>
      <c r="C79" s="189"/>
      <c r="D79" s="189"/>
      <c r="E79" s="190"/>
      <c r="F79" s="190"/>
      <c r="G79" s="74">
        <v>1.165</v>
      </c>
      <c r="H79" s="74">
        <v>1.357</v>
      </c>
      <c r="I79" s="74">
        <v>1.581</v>
      </c>
      <c r="J79" s="74">
        <v>1.8420000000000001</v>
      </c>
      <c r="K79" s="74">
        <v>2.1459999999999999</v>
      </c>
      <c r="L79" s="74">
        <v>2.5</v>
      </c>
      <c r="M79" s="74">
        <v>2.9129999999999998</v>
      </c>
      <c r="N79" s="74">
        <v>3.3929999999999998</v>
      </c>
      <c r="O79" s="74">
        <v>3.9529999999999998</v>
      </c>
      <c r="P79" s="74">
        <v>4.6050000000000004</v>
      </c>
      <c r="Q79" s="74">
        <v>5.3650000000000002</v>
      </c>
      <c r="R79" s="74">
        <v>6.25</v>
      </c>
      <c r="S79" s="74">
        <v>7.282</v>
      </c>
      <c r="T79" s="74">
        <v>8.4830000000000005</v>
      </c>
      <c r="U79" s="74">
        <v>9.8829999999999991</v>
      </c>
      <c r="V79" s="74">
        <v>11.513999999999999</v>
      </c>
      <c r="W79" s="74">
        <v>13.413</v>
      </c>
      <c r="X79" s="74">
        <v>15.627000000000001</v>
      </c>
      <c r="Y79" s="74">
        <v>18.204999999999998</v>
      </c>
      <c r="Z79" s="74">
        <v>21.209</v>
      </c>
      <c r="AA79" s="74">
        <v>24.707999999999998</v>
      </c>
      <c r="AB79" s="74">
        <v>28.785</v>
      </c>
      <c r="AC79" s="74">
        <v>33.534999999999997</v>
      </c>
      <c r="AD79" s="74">
        <v>39.067999999999998</v>
      </c>
      <c r="AE79" s="74">
        <v>45.514000000000003</v>
      </c>
      <c r="AF79" s="65"/>
      <c r="AG79" s="65"/>
      <c r="AH79" s="65"/>
      <c r="AI79" s="65"/>
      <c r="AJ79" s="71"/>
    </row>
    <row r="80" spans="1:36" ht="15.95" customHeight="1" x14ac:dyDescent="0.25">
      <c r="A80" s="189" t="s">
        <v>429</v>
      </c>
      <c r="B80" s="189"/>
      <c r="C80" s="189"/>
      <c r="D80" s="189"/>
      <c r="E80" s="190"/>
      <c r="F80" s="190"/>
      <c r="G80" s="71"/>
      <c r="H80" s="71"/>
      <c r="I80" s="71"/>
      <c r="J80" s="73">
        <v>-3120872</v>
      </c>
      <c r="K80" s="73">
        <v>-2784710</v>
      </c>
      <c r="L80" s="73">
        <v>-2484767</v>
      </c>
      <c r="M80" s="73">
        <v>-2217142</v>
      </c>
      <c r="N80" s="73">
        <v>-1978349</v>
      </c>
      <c r="O80" s="73">
        <v>-1765283</v>
      </c>
      <c r="P80" s="73">
        <v>-1575170</v>
      </c>
      <c r="Q80" s="73">
        <v>-1405537</v>
      </c>
      <c r="R80" s="73">
        <v>-1254178</v>
      </c>
      <c r="S80" s="73">
        <v>-1119122</v>
      </c>
      <c r="T80" s="73">
        <v>-998614</v>
      </c>
      <c r="U80" s="73">
        <v>-891086</v>
      </c>
      <c r="V80" s="73">
        <v>-795139</v>
      </c>
      <c r="W80" s="73">
        <v>-709526</v>
      </c>
      <c r="X80" s="73">
        <v>-633134</v>
      </c>
      <c r="Y80" s="73">
        <v>-564968</v>
      </c>
      <c r="Z80" s="73">
        <v>-504144</v>
      </c>
      <c r="AA80" s="73">
        <v>-449869</v>
      </c>
      <c r="AB80" s="73">
        <v>-401439</v>
      </c>
      <c r="AC80" s="73">
        <v>-358224</v>
      </c>
      <c r="AD80" s="73">
        <v>-319662</v>
      </c>
      <c r="AE80" s="73">
        <v>-285253</v>
      </c>
      <c r="AF80" s="65"/>
      <c r="AG80" s="65"/>
      <c r="AH80" s="65"/>
      <c r="AI80" s="65"/>
      <c r="AJ80" s="73">
        <v>-27300584</v>
      </c>
    </row>
    <row r="81" spans="1:36" ht="15.95" customHeight="1" x14ac:dyDescent="0.25">
      <c r="A81" s="189" t="s">
        <v>433</v>
      </c>
      <c r="B81" s="189"/>
      <c r="C81" s="189"/>
      <c r="D81" s="189"/>
      <c r="E81" s="190"/>
      <c r="F81" s="190"/>
      <c r="G81" s="71"/>
      <c r="H81" s="71"/>
      <c r="I81" s="71"/>
      <c r="J81" s="73">
        <v>-3120872</v>
      </c>
      <c r="K81" s="73">
        <v>-5905581</v>
      </c>
      <c r="L81" s="73">
        <v>-8390349</v>
      </c>
      <c r="M81" s="73">
        <v>-10607490</v>
      </c>
      <c r="N81" s="73">
        <v>-12585840</v>
      </c>
      <c r="O81" s="73">
        <v>-14351122</v>
      </c>
      <c r="P81" s="73">
        <v>-15926292</v>
      </c>
      <c r="Q81" s="73">
        <v>-17331829</v>
      </c>
      <c r="R81" s="73">
        <v>-18586007</v>
      </c>
      <c r="S81" s="73">
        <v>-19705129</v>
      </c>
      <c r="T81" s="73">
        <v>-20703743</v>
      </c>
      <c r="U81" s="73">
        <v>-21594829</v>
      </c>
      <c r="V81" s="73">
        <v>-22389968</v>
      </c>
      <c r="W81" s="73">
        <v>-23099494</v>
      </c>
      <c r="X81" s="73">
        <v>-23732627</v>
      </c>
      <c r="Y81" s="73">
        <v>-24297596</v>
      </c>
      <c r="Z81" s="73">
        <v>-24801739</v>
      </c>
      <c r="AA81" s="73">
        <v>-25251608</v>
      </c>
      <c r="AB81" s="73">
        <v>-25653047</v>
      </c>
      <c r="AC81" s="73">
        <v>-26011271</v>
      </c>
      <c r="AD81" s="73">
        <v>-26330934</v>
      </c>
      <c r="AE81" s="73">
        <v>-26616187</v>
      </c>
      <c r="AF81" s="65"/>
      <c r="AG81" s="65"/>
      <c r="AH81" s="65"/>
      <c r="AI81" s="65"/>
      <c r="AJ81" s="71"/>
    </row>
    <row r="82" spans="1:36" ht="32.1" customHeight="1" x14ac:dyDescent="0.25">
      <c r="A82" s="194" t="s">
        <v>506</v>
      </c>
      <c r="B82" s="194"/>
      <c r="C82" s="194"/>
      <c r="D82" s="194"/>
      <c r="E82" s="197">
        <v>-27300583.710000001</v>
      </c>
      <c r="F82" s="197"/>
      <c r="G82" s="65" t="s">
        <v>468</v>
      </c>
      <c r="H82" s="66"/>
      <c r="I82" s="64"/>
      <c r="J82" s="64"/>
      <c r="K82" s="75"/>
      <c r="L82" s="76"/>
    </row>
    <row r="83" spans="1:36" ht="15.95" customHeight="1" x14ac:dyDescent="0.25">
      <c r="A83" s="194" t="s">
        <v>469</v>
      </c>
      <c r="B83" s="194"/>
      <c r="C83" s="194"/>
      <c r="D83" s="194"/>
      <c r="E83" s="165" t="s">
        <v>453</v>
      </c>
      <c r="F83" s="165"/>
      <c r="G83" s="65" t="s">
        <v>470</v>
      </c>
      <c r="H83" s="66"/>
      <c r="I83" s="64"/>
      <c r="J83" s="64"/>
      <c r="K83" s="75"/>
      <c r="L83" s="76"/>
    </row>
    <row r="84" spans="1:36" ht="15.95" customHeight="1" x14ac:dyDescent="0.25">
      <c r="A84" s="194" t="s">
        <v>471</v>
      </c>
      <c r="B84" s="194"/>
      <c r="C84" s="194"/>
      <c r="D84" s="194"/>
      <c r="E84" s="165" t="s">
        <v>453</v>
      </c>
      <c r="F84" s="165"/>
      <c r="G84" s="65" t="s">
        <v>472</v>
      </c>
      <c r="H84" s="66"/>
      <c r="I84" s="64"/>
      <c r="J84" s="64"/>
      <c r="K84" s="75"/>
      <c r="L84" s="76"/>
    </row>
    <row r="85" spans="1:36" ht="15.95" customHeight="1" thickBot="1" x14ac:dyDescent="0.3">
      <c r="A85" s="195" t="s">
        <v>473</v>
      </c>
      <c r="B85" s="195"/>
      <c r="C85" s="195"/>
      <c r="D85" s="195"/>
      <c r="E85" s="196" t="s">
        <v>453</v>
      </c>
      <c r="F85" s="196"/>
      <c r="G85" s="77" t="s">
        <v>472</v>
      </c>
      <c r="H85" s="78"/>
      <c r="I85" s="79"/>
      <c r="J85" s="79"/>
      <c r="K85" s="80"/>
      <c r="L85" s="81"/>
    </row>
  </sheetData>
  <mergeCells count="143">
    <mergeCell ref="A83:D83"/>
    <mergeCell ref="E83:F83"/>
    <mergeCell ref="A84:D84"/>
    <mergeCell ref="E84:F84"/>
    <mergeCell ref="A85:D85"/>
    <mergeCell ref="E85:F85"/>
    <mergeCell ref="A78:D78"/>
    <mergeCell ref="E78:F78"/>
    <mergeCell ref="A79:D79"/>
    <mergeCell ref="E79:F79"/>
    <mergeCell ref="A80:D80"/>
    <mergeCell ref="E80:F80"/>
    <mergeCell ref="A81:D81"/>
    <mergeCell ref="E81:F81"/>
    <mergeCell ref="A82:D82"/>
    <mergeCell ref="E82:F82"/>
    <mergeCell ref="A73:D73"/>
    <mergeCell ref="E73:F73"/>
    <mergeCell ref="A74:D74"/>
    <mergeCell ref="E74:F74"/>
    <mergeCell ref="A75:D75"/>
    <mergeCell ref="E75:F75"/>
    <mergeCell ref="A76:D76"/>
    <mergeCell ref="E76:F76"/>
    <mergeCell ref="A77:D77"/>
    <mergeCell ref="E77:F77"/>
    <mergeCell ref="A68:D68"/>
    <mergeCell ref="E68:F68"/>
    <mergeCell ref="A69:D69"/>
    <mergeCell ref="E69:F69"/>
    <mergeCell ref="A70:D70"/>
    <mergeCell ref="E70:F70"/>
    <mergeCell ref="A71:D71"/>
    <mergeCell ref="E71:F71"/>
    <mergeCell ref="A72:D72"/>
    <mergeCell ref="E72:F72"/>
    <mergeCell ref="A62:D62"/>
    <mergeCell ref="E62:F62"/>
    <mergeCell ref="A63:D63"/>
    <mergeCell ref="E63:F63"/>
    <mergeCell ref="A64:D64"/>
    <mergeCell ref="E64:F64"/>
    <mergeCell ref="A65:D65"/>
    <mergeCell ref="E65:F65"/>
    <mergeCell ref="A66:D66"/>
    <mergeCell ref="E66:F66"/>
    <mergeCell ref="A57:D57"/>
    <mergeCell ref="E57:F57"/>
    <mergeCell ref="A58:D58"/>
    <mergeCell ref="E58:F58"/>
    <mergeCell ref="A59:D59"/>
    <mergeCell ref="E59:F59"/>
    <mergeCell ref="A60:D60"/>
    <mergeCell ref="E60:F60"/>
    <mergeCell ref="A61:D61"/>
    <mergeCell ref="E61:F61"/>
    <mergeCell ref="A51:D51"/>
    <mergeCell ref="E51:F51"/>
    <mergeCell ref="A52:D52"/>
    <mergeCell ref="E52:F52"/>
    <mergeCell ref="A54:D54"/>
    <mergeCell ref="E54:F54"/>
    <mergeCell ref="A55:D55"/>
    <mergeCell ref="E55:F55"/>
    <mergeCell ref="A56:D56"/>
    <mergeCell ref="E56:F56"/>
    <mergeCell ref="A45:D45"/>
    <mergeCell ref="E45:F45"/>
    <mergeCell ref="A46:D46"/>
    <mergeCell ref="E46:F46"/>
    <mergeCell ref="A48:D48"/>
    <mergeCell ref="E48:F48"/>
    <mergeCell ref="A49:D49"/>
    <mergeCell ref="E49:F49"/>
    <mergeCell ref="A50:D50"/>
    <mergeCell ref="E50:F50"/>
    <mergeCell ref="A40:D40"/>
    <mergeCell ref="E40:F40"/>
    <mergeCell ref="A41:D41"/>
    <mergeCell ref="E41:F41"/>
    <mergeCell ref="A42:D42"/>
    <mergeCell ref="E42:F42"/>
    <mergeCell ref="A43:D43"/>
    <mergeCell ref="E43:F43"/>
    <mergeCell ref="A44:D44"/>
    <mergeCell ref="E44:F44"/>
    <mergeCell ref="A35:D35"/>
    <mergeCell ref="E35:F35"/>
    <mergeCell ref="A36:D36"/>
    <mergeCell ref="E36:F36"/>
    <mergeCell ref="A37:D37"/>
    <mergeCell ref="E37:F37"/>
    <mergeCell ref="A38:D38"/>
    <mergeCell ref="E38:F38"/>
    <mergeCell ref="A39:D39"/>
    <mergeCell ref="E39:F39"/>
    <mergeCell ref="A30:D30"/>
    <mergeCell ref="E30:F30"/>
    <mergeCell ref="A31:D31"/>
    <mergeCell ref="E31:F31"/>
    <mergeCell ref="A32:D32"/>
    <mergeCell ref="E32:F32"/>
    <mergeCell ref="A33:D33"/>
    <mergeCell ref="E33:F33"/>
    <mergeCell ref="A34:D34"/>
    <mergeCell ref="E34:F34"/>
    <mergeCell ref="A26:D26"/>
    <mergeCell ref="E26:F26"/>
    <mergeCell ref="H26:L26"/>
    <mergeCell ref="A27:D27"/>
    <mergeCell ref="E27:F27"/>
    <mergeCell ref="A28:D28"/>
    <mergeCell ref="E28:F28"/>
    <mergeCell ref="A29:D29"/>
    <mergeCell ref="E29:F29"/>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8" zoomScale="90" zoomScaleNormal="90" workbookViewId="0">
      <selection activeCell="H50" sqref="H50"/>
    </sheetView>
  </sheetViews>
  <sheetFormatPr defaultRowHeight="15" x14ac:dyDescent="0.25"/>
  <cols>
    <col min="1" max="1" width="5.28515625" customWidth="1"/>
    <col min="2" max="2" width="51.28515625" customWidth="1"/>
    <col min="3" max="6" width="15.140625" customWidth="1"/>
    <col min="7" max="7" width="15" customWidth="1"/>
    <col min="8" max="8" width="14.7109375" customWidth="1"/>
  </cols>
  <sheetData>
    <row r="1" spans="1:12" ht="15.75" x14ac:dyDescent="0.25">
      <c r="A1" s="122"/>
      <c r="B1" s="122"/>
      <c r="C1" s="123" t="s">
        <v>488</v>
      </c>
      <c r="D1" s="122"/>
      <c r="E1" s="122"/>
      <c r="F1" s="122"/>
      <c r="G1" s="122"/>
      <c r="H1" s="122"/>
      <c r="I1" s="122"/>
      <c r="J1" s="123" t="s">
        <v>58</v>
      </c>
      <c r="K1" s="122"/>
      <c r="L1" s="122"/>
    </row>
    <row r="2" spans="1:12" ht="15.75" x14ac:dyDescent="0.25">
      <c r="A2" s="122"/>
      <c r="B2" s="122"/>
      <c r="C2" s="123" t="s">
        <v>488</v>
      </c>
      <c r="D2" s="122"/>
      <c r="E2" s="122"/>
      <c r="F2" s="122"/>
      <c r="G2" s="122"/>
      <c r="H2" s="122"/>
      <c r="I2" s="122"/>
      <c r="J2" s="123" t="s">
        <v>9</v>
      </c>
      <c r="K2" s="122"/>
      <c r="L2" s="122"/>
    </row>
    <row r="3" spans="1:12" ht="15.75" x14ac:dyDescent="0.25">
      <c r="A3" s="122"/>
      <c r="B3" s="122"/>
      <c r="C3" s="123" t="s">
        <v>488</v>
      </c>
      <c r="D3" s="122"/>
      <c r="E3" s="122"/>
      <c r="F3" s="122"/>
      <c r="G3" s="122"/>
      <c r="H3" s="122"/>
      <c r="I3" s="122"/>
      <c r="J3" s="123" t="s">
        <v>57</v>
      </c>
      <c r="K3" s="122"/>
      <c r="L3" s="122"/>
    </row>
    <row r="4" spans="1:12" x14ac:dyDescent="0.25">
      <c r="A4" s="122"/>
      <c r="B4" s="122"/>
      <c r="C4" s="122"/>
      <c r="D4" s="122"/>
      <c r="E4" s="122"/>
      <c r="F4" s="122"/>
      <c r="G4" s="122"/>
      <c r="H4" s="122"/>
      <c r="I4" s="122"/>
      <c r="J4" s="122"/>
      <c r="K4" s="122"/>
      <c r="L4" s="122"/>
    </row>
    <row r="5" spans="1:12" ht="15.75" x14ac:dyDescent="0.25">
      <c r="A5" s="199" t="s">
        <v>594</v>
      </c>
      <c r="B5" s="199"/>
      <c r="C5" s="199"/>
      <c r="D5" s="199"/>
      <c r="E5" s="199"/>
      <c r="F5" s="199"/>
      <c r="G5" s="199"/>
      <c r="H5" s="199"/>
      <c r="I5" s="199"/>
      <c r="J5" s="199"/>
      <c r="K5" s="199"/>
      <c r="L5" s="199"/>
    </row>
    <row r="6" spans="1:12" x14ac:dyDescent="0.25">
      <c r="A6" s="122"/>
      <c r="B6" s="122"/>
      <c r="C6" s="122"/>
      <c r="D6" s="122"/>
      <c r="E6" s="122"/>
      <c r="F6" s="122"/>
      <c r="G6" s="122"/>
      <c r="H6" s="122"/>
      <c r="I6" s="122"/>
      <c r="J6" s="122"/>
      <c r="K6" s="122"/>
      <c r="L6" s="122"/>
    </row>
    <row r="7" spans="1:12" ht="18.75" x14ac:dyDescent="0.3">
      <c r="A7" s="200" t="s">
        <v>8</v>
      </c>
      <c r="B7" s="200"/>
      <c r="C7" s="200"/>
      <c r="D7" s="200"/>
      <c r="E7" s="200"/>
      <c r="F7" s="200"/>
      <c r="G7" s="200"/>
      <c r="H7" s="200"/>
      <c r="I7" s="200"/>
      <c r="J7" s="200"/>
      <c r="K7" s="200"/>
      <c r="L7" s="200"/>
    </row>
    <row r="8" spans="1:12" x14ac:dyDescent="0.25">
      <c r="A8" s="122"/>
      <c r="B8" s="122"/>
      <c r="C8" s="122"/>
      <c r="D8" s="122"/>
      <c r="E8" s="122"/>
      <c r="F8" s="122"/>
      <c r="G8" s="122"/>
      <c r="H8" s="122"/>
      <c r="I8" s="122"/>
      <c r="J8" s="122"/>
      <c r="K8" s="122"/>
      <c r="L8" s="122"/>
    </row>
    <row r="9" spans="1:12" ht="15.75" x14ac:dyDescent="0.25">
      <c r="A9" s="199" t="s">
        <v>743</v>
      </c>
      <c r="B9" s="199"/>
      <c r="C9" s="199"/>
      <c r="D9" s="199"/>
      <c r="E9" s="199"/>
      <c r="F9" s="199"/>
      <c r="G9" s="199"/>
      <c r="H9" s="199"/>
      <c r="I9" s="199"/>
      <c r="J9" s="199"/>
      <c r="K9" s="199"/>
      <c r="L9" s="199"/>
    </row>
    <row r="10" spans="1:12" ht="15.75" x14ac:dyDescent="0.25">
      <c r="A10" s="198" t="s">
        <v>7</v>
      </c>
      <c r="B10" s="198"/>
      <c r="C10" s="198"/>
      <c r="D10" s="198"/>
      <c r="E10" s="198"/>
      <c r="F10" s="198"/>
      <c r="G10" s="198"/>
      <c r="H10" s="198"/>
      <c r="I10" s="198"/>
      <c r="J10" s="198"/>
      <c r="K10" s="198"/>
      <c r="L10" s="198"/>
    </row>
    <row r="11" spans="1:12" x14ac:dyDescent="0.25">
      <c r="A11" s="122"/>
      <c r="B11" s="122"/>
      <c r="C11" s="122"/>
      <c r="D11" s="122"/>
      <c r="E11" s="122"/>
      <c r="F11" s="122"/>
      <c r="G11" s="122"/>
      <c r="H11" s="122"/>
      <c r="I11" s="122"/>
      <c r="J11" s="122"/>
      <c r="K11" s="122"/>
      <c r="L11" s="122"/>
    </row>
    <row r="12" spans="1:12" ht="15.75" x14ac:dyDescent="0.25">
      <c r="A12" s="199" t="s">
        <v>490</v>
      </c>
      <c r="B12" s="199"/>
      <c r="C12" s="199"/>
      <c r="D12" s="199"/>
      <c r="E12" s="199"/>
      <c r="F12" s="199"/>
      <c r="G12" s="199"/>
      <c r="H12" s="199"/>
      <c r="I12" s="199"/>
      <c r="J12" s="199"/>
      <c r="K12" s="199"/>
      <c r="L12" s="199"/>
    </row>
    <row r="13" spans="1:12" ht="15.75" x14ac:dyDescent="0.25">
      <c r="A13" s="198" t="s">
        <v>6</v>
      </c>
      <c r="B13" s="198"/>
      <c r="C13" s="198"/>
      <c r="D13" s="198"/>
      <c r="E13" s="198"/>
      <c r="F13" s="198"/>
      <c r="G13" s="198"/>
      <c r="H13" s="198"/>
      <c r="I13" s="198"/>
      <c r="J13" s="198"/>
      <c r="K13" s="198"/>
      <c r="L13" s="198"/>
    </row>
    <row r="14" spans="1:12" x14ac:dyDescent="0.25">
      <c r="A14" s="122"/>
      <c r="B14" s="122"/>
      <c r="C14" s="122"/>
      <c r="D14" s="122"/>
      <c r="E14" s="122"/>
      <c r="F14" s="122"/>
      <c r="G14" s="122"/>
      <c r="H14" s="122"/>
      <c r="I14" s="122"/>
      <c r="J14" s="122"/>
      <c r="K14" s="122"/>
      <c r="L14" s="122"/>
    </row>
    <row r="15" spans="1:12" ht="32.25" customHeight="1" x14ac:dyDescent="0.25">
      <c r="A15" s="201" t="s">
        <v>526</v>
      </c>
      <c r="B15" s="201"/>
      <c r="C15" s="201"/>
      <c r="D15" s="201"/>
      <c r="E15" s="201"/>
      <c r="F15" s="201"/>
      <c r="G15" s="201"/>
      <c r="H15" s="201"/>
      <c r="I15" s="201"/>
      <c r="J15" s="201"/>
      <c r="K15" s="201"/>
      <c r="L15" s="201"/>
    </row>
    <row r="16" spans="1:12" ht="15.75" x14ac:dyDescent="0.25">
      <c r="A16" s="198" t="s">
        <v>5</v>
      </c>
      <c r="B16" s="198"/>
      <c r="C16" s="198"/>
      <c r="D16" s="198"/>
      <c r="E16" s="198"/>
      <c r="F16" s="198"/>
      <c r="G16" s="198"/>
      <c r="H16" s="198"/>
      <c r="I16" s="198"/>
      <c r="J16" s="198"/>
      <c r="K16" s="198"/>
      <c r="L16" s="198"/>
    </row>
    <row r="17" spans="1:12" x14ac:dyDescent="0.25">
      <c r="A17" s="122"/>
      <c r="B17" s="122"/>
      <c r="C17" s="122"/>
      <c r="D17" s="122"/>
      <c r="E17" s="122"/>
      <c r="F17" s="122"/>
      <c r="G17" s="122"/>
      <c r="H17" s="122"/>
      <c r="I17" s="122"/>
      <c r="J17" s="122"/>
      <c r="K17" s="122"/>
      <c r="L17" s="122"/>
    </row>
    <row r="18" spans="1:12" ht="18.75" x14ac:dyDescent="0.3">
      <c r="A18" s="202" t="s">
        <v>704</v>
      </c>
      <c r="B18" s="202"/>
      <c r="C18" s="202"/>
      <c r="D18" s="202"/>
      <c r="E18" s="202"/>
      <c r="F18" s="202"/>
      <c r="G18" s="202"/>
      <c r="H18" s="202"/>
      <c r="I18" s="202"/>
      <c r="J18" s="202"/>
      <c r="K18" s="202"/>
      <c r="L18" s="202"/>
    </row>
    <row r="19" spans="1:12" x14ac:dyDescent="0.25">
      <c r="A19" s="122"/>
      <c r="B19" s="122"/>
      <c r="C19" s="122"/>
      <c r="D19" s="122"/>
      <c r="E19" s="122"/>
      <c r="F19" s="122"/>
      <c r="G19" s="122"/>
      <c r="H19" s="122"/>
      <c r="I19" s="122"/>
      <c r="J19" s="122"/>
      <c r="K19" s="122"/>
      <c r="L19" s="122"/>
    </row>
    <row r="20" spans="1:12" ht="15.75" x14ac:dyDescent="0.25">
      <c r="A20" s="203" t="s">
        <v>193</v>
      </c>
      <c r="B20" s="203" t="s">
        <v>705</v>
      </c>
      <c r="C20" s="206" t="s">
        <v>296</v>
      </c>
      <c r="D20" s="206"/>
      <c r="E20" s="206"/>
      <c r="F20" s="206"/>
      <c r="G20" s="203" t="s">
        <v>192</v>
      </c>
      <c r="H20" s="203" t="s">
        <v>401</v>
      </c>
      <c r="I20" s="203" t="s">
        <v>191</v>
      </c>
      <c r="J20" s="203"/>
      <c r="K20" s="203" t="s">
        <v>402</v>
      </c>
      <c r="L20" s="203"/>
    </row>
    <row r="21" spans="1:12" ht="15.75" x14ac:dyDescent="0.25">
      <c r="A21" s="204"/>
      <c r="B21" s="204"/>
      <c r="C21" s="206" t="s">
        <v>1</v>
      </c>
      <c r="D21" s="206"/>
      <c r="E21" s="206" t="s">
        <v>593</v>
      </c>
      <c r="F21" s="206"/>
      <c r="G21" s="204"/>
      <c r="H21" s="204"/>
      <c r="I21" s="207"/>
      <c r="J21" s="208"/>
      <c r="K21" s="207"/>
      <c r="L21" s="208"/>
    </row>
    <row r="22" spans="1:12" ht="31.5" x14ac:dyDescent="0.25">
      <c r="A22" s="205"/>
      <c r="B22" s="205"/>
      <c r="C22" s="124" t="s">
        <v>190</v>
      </c>
      <c r="D22" s="124" t="s">
        <v>189</v>
      </c>
      <c r="E22" s="124" t="s">
        <v>403</v>
      </c>
      <c r="F22" s="124" t="s">
        <v>404</v>
      </c>
      <c r="G22" s="205"/>
      <c r="H22" s="205"/>
      <c r="I22" s="209"/>
      <c r="J22" s="210"/>
      <c r="K22" s="209"/>
      <c r="L22" s="210"/>
    </row>
    <row r="23" spans="1:12" ht="15.75" x14ac:dyDescent="0.25">
      <c r="A23" s="125" t="s">
        <v>600</v>
      </c>
      <c r="B23" s="125" t="s">
        <v>601</v>
      </c>
      <c r="C23" s="125" t="s">
        <v>602</v>
      </c>
      <c r="D23" s="125" t="s">
        <v>603</v>
      </c>
      <c r="E23" s="125" t="s">
        <v>606</v>
      </c>
      <c r="F23" s="125" t="s">
        <v>607</v>
      </c>
      <c r="G23" s="125" t="s">
        <v>608</v>
      </c>
      <c r="H23" s="125" t="s">
        <v>609</v>
      </c>
      <c r="I23" s="211" t="s">
        <v>610</v>
      </c>
      <c r="J23" s="211"/>
      <c r="K23" s="211" t="s">
        <v>611</v>
      </c>
      <c r="L23" s="211"/>
    </row>
    <row r="24" spans="1:12" ht="15.75" x14ac:dyDescent="0.25">
      <c r="A24" s="126" t="s">
        <v>600</v>
      </c>
      <c r="B24" s="126" t="s">
        <v>188</v>
      </c>
      <c r="C24" s="127"/>
      <c r="D24" s="127"/>
      <c r="E24" s="127"/>
      <c r="F24" s="127"/>
      <c r="G24" s="127"/>
      <c r="H24" s="127"/>
      <c r="I24" s="212"/>
      <c r="J24" s="212"/>
      <c r="K24" s="212"/>
      <c r="L24" s="212"/>
    </row>
    <row r="25" spans="1:12" ht="15.75" x14ac:dyDescent="0.25">
      <c r="A25" s="125" t="s">
        <v>187</v>
      </c>
      <c r="B25" s="125" t="s">
        <v>301</v>
      </c>
      <c r="C25" s="124" t="s">
        <v>706</v>
      </c>
      <c r="D25" s="124" t="s">
        <v>706</v>
      </c>
      <c r="E25" s="124" t="s">
        <v>706</v>
      </c>
      <c r="F25" s="124" t="s">
        <v>706</v>
      </c>
      <c r="G25" s="124">
        <v>100</v>
      </c>
      <c r="H25" s="124" t="s">
        <v>435</v>
      </c>
      <c r="I25" s="206" t="s">
        <v>435</v>
      </c>
      <c r="J25" s="206"/>
      <c r="K25" s="206" t="s">
        <v>435</v>
      </c>
      <c r="L25" s="206"/>
    </row>
    <row r="26" spans="1:12" ht="31.5" x14ac:dyDescent="0.25">
      <c r="A26" s="125" t="s">
        <v>186</v>
      </c>
      <c r="B26" s="125" t="s">
        <v>302</v>
      </c>
      <c r="C26" s="124" t="s">
        <v>707</v>
      </c>
      <c r="D26" s="124" t="s">
        <v>707</v>
      </c>
      <c r="E26" s="124" t="s">
        <v>707</v>
      </c>
      <c r="F26" s="124" t="s">
        <v>707</v>
      </c>
      <c r="G26" s="124">
        <v>100</v>
      </c>
      <c r="H26" s="124" t="s">
        <v>435</v>
      </c>
      <c r="I26" s="206" t="s">
        <v>435</v>
      </c>
      <c r="J26" s="206"/>
      <c r="K26" s="206" t="s">
        <v>435</v>
      </c>
      <c r="L26" s="206"/>
    </row>
    <row r="27" spans="1:12" ht="47.25" x14ac:dyDescent="0.25">
      <c r="A27" s="125" t="s">
        <v>185</v>
      </c>
      <c r="B27" s="125" t="s">
        <v>306</v>
      </c>
      <c r="C27" s="124" t="s">
        <v>708</v>
      </c>
      <c r="D27" s="124" t="s">
        <v>708</v>
      </c>
      <c r="E27" s="124" t="s">
        <v>708</v>
      </c>
      <c r="F27" s="124" t="s">
        <v>708</v>
      </c>
      <c r="G27" s="124">
        <v>100</v>
      </c>
      <c r="H27" s="124" t="s">
        <v>435</v>
      </c>
      <c r="I27" s="206" t="s">
        <v>435</v>
      </c>
      <c r="J27" s="206"/>
      <c r="K27" s="206" t="s">
        <v>435</v>
      </c>
      <c r="L27" s="206"/>
    </row>
    <row r="28" spans="1:12" ht="31.5" x14ac:dyDescent="0.25">
      <c r="A28" s="125" t="s">
        <v>184</v>
      </c>
      <c r="B28" s="125" t="s">
        <v>305</v>
      </c>
      <c r="C28" s="124" t="s">
        <v>709</v>
      </c>
      <c r="D28" s="124" t="s">
        <v>709</v>
      </c>
      <c r="E28" s="124" t="s">
        <v>709</v>
      </c>
      <c r="F28" s="124" t="s">
        <v>709</v>
      </c>
      <c r="G28" s="124">
        <v>100</v>
      </c>
      <c r="H28" s="124" t="s">
        <v>435</v>
      </c>
      <c r="I28" s="206" t="s">
        <v>435</v>
      </c>
      <c r="J28" s="206"/>
      <c r="K28" s="206" t="s">
        <v>435</v>
      </c>
      <c r="L28" s="206"/>
    </row>
    <row r="29" spans="1:12" ht="31.5" x14ac:dyDescent="0.25">
      <c r="A29" s="125" t="s">
        <v>183</v>
      </c>
      <c r="B29" s="125" t="s">
        <v>307</v>
      </c>
      <c r="C29" s="124" t="s">
        <v>517</v>
      </c>
      <c r="D29" s="124" t="s">
        <v>517</v>
      </c>
      <c r="E29" s="124" t="s">
        <v>517</v>
      </c>
      <c r="F29" s="124" t="s">
        <v>517</v>
      </c>
      <c r="G29" s="124">
        <v>100</v>
      </c>
      <c r="H29" s="124" t="s">
        <v>435</v>
      </c>
      <c r="I29" s="206" t="s">
        <v>435</v>
      </c>
      <c r="J29" s="206"/>
      <c r="K29" s="206" t="s">
        <v>435</v>
      </c>
      <c r="L29" s="206"/>
    </row>
    <row r="30" spans="1:12" ht="31.5" x14ac:dyDescent="0.25">
      <c r="A30" s="125" t="s">
        <v>181</v>
      </c>
      <c r="B30" s="125" t="s">
        <v>303</v>
      </c>
      <c r="C30" s="124" t="s">
        <v>412</v>
      </c>
      <c r="D30" s="124" t="s">
        <v>412</v>
      </c>
      <c r="E30" s="124" t="s">
        <v>412</v>
      </c>
      <c r="F30" s="124" t="s">
        <v>412</v>
      </c>
      <c r="G30" s="124">
        <v>100</v>
      </c>
      <c r="H30" s="124" t="s">
        <v>435</v>
      </c>
      <c r="I30" s="206" t="s">
        <v>435</v>
      </c>
      <c r="J30" s="206"/>
      <c r="K30" s="206" t="s">
        <v>435</v>
      </c>
      <c r="L30" s="206"/>
    </row>
    <row r="31" spans="1:12" ht="15.75" x14ac:dyDescent="0.25">
      <c r="A31" s="125" t="s">
        <v>318</v>
      </c>
      <c r="B31" s="125" t="s">
        <v>308</v>
      </c>
      <c r="C31" s="124" t="s">
        <v>710</v>
      </c>
      <c r="D31" s="124" t="s">
        <v>710</v>
      </c>
      <c r="E31" s="124" t="s">
        <v>710</v>
      </c>
      <c r="F31" s="124" t="s">
        <v>710</v>
      </c>
      <c r="G31" s="124">
        <v>100</v>
      </c>
      <c r="H31" s="124" t="s">
        <v>435</v>
      </c>
      <c r="I31" s="206" t="s">
        <v>435</v>
      </c>
      <c r="J31" s="206"/>
      <c r="K31" s="206" t="s">
        <v>435</v>
      </c>
      <c r="L31" s="206"/>
    </row>
    <row r="32" spans="1:12" ht="31.5" x14ac:dyDescent="0.25">
      <c r="A32" s="125" t="s">
        <v>319</v>
      </c>
      <c r="B32" s="125" t="s">
        <v>257</v>
      </c>
      <c r="C32" s="134">
        <v>42480</v>
      </c>
      <c r="D32" s="134">
        <v>42480</v>
      </c>
      <c r="E32" s="134">
        <v>42480</v>
      </c>
      <c r="F32" s="134">
        <v>42480</v>
      </c>
      <c r="G32" s="124">
        <v>100</v>
      </c>
      <c r="H32" s="124" t="s">
        <v>435</v>
      </c>
      <c r="I32" s="206" t="s">
        <v>435</v>
      </c>
      <c r="J32" s="206"/>
      <c r="K32" s="206" t="s">
        <v>435</v>
      </c>
      <c r="L32" s="206"/>
    </row>
    <row r="33" spans="1:12" ht="47.25" x14ac:dyDescent="0.25">
      <c r="A33" s="125" t="s">
        <v>320</v>
      </c>
      <c r="B33" s="125" t="s">
        <v>312</v>
      </c>
      <c r="C33" s="124" t="s">
        <v>375</v>
      </c>
      <c r="D33" s="124" t="s">
        <v>375</v>
      </c>
      <c r="E33" s="124" t="s">
        <v>375</v>
      </c>
      <c r="F33" s="124" t="s">
        <v>375</v>
      </c>
      <c r="G33" s="124" t="s">
        <v>435</v>
      </c>
      <c r="H33" s="124" t="s">
        <v>435</v>
      </c>
      <c r="I33" s="206" t="s">
        <v>435</v>
      </c>
      <c r="J33" s="206"/>
      <c r="K33" s="206" t="s">
        <v>435</v>
      </c>
      <c r="L33" s="206"/>
    </row>
    <row r="34" spans="1:12" ht="31.5" x14ac:dyDescent="0.25">
      <c r="A34" s="125" t="s">
        <v>321</v>
      </c>
      <c r="B34" s="125" t="s">
        <v>182</v>
      </c>
      <c r="C34" s="124" t="s">
        <v>711</v>
      </c>
      <c r="D34" s="124" t="s">
        <v>711</v>
      </c>
      <c r="E34" s="124" t="s">
        <v>711</v>
      </c>
      <c r="F34" s="124" t="s">
        <v>711</v>
      </c>
      <c r="G34" s="124">
        <v>100</v>
      </c>
      <c r="H34" s="124" t="s">
        <v>435</v>
      </c>
      <c r="I34" s="206" t="s">
        <v>435</v>
      </c>
      <c r="J34" s="206"/>
      <c r="K34" s="206" t="s">
        <v>435</v>
      </c>
      <c r="L34" s="206"/>
    </row>
    <row r="35" spans="1:12" ht="31.5" x14ac:dyDescent="0.25">
      <c r="A35" s="125" t="s">
        <v>322</v>
      </c>
      <c r="B35" s="125" t="s">
        <v>304</v>
      </c>
      <c r="C35" s="124" t="s">
        <v>712</v>
      </c>
      <c r="D35" s="124" t="s">
        <v>712</v>
      </c>
      <c r="E35" s="124" t="s">
        <v>712</v>
      </c>
      <c r="F35" s="124" t="s">
        <v>712</v>
      </c>
      <c r="G35" s="124">
        <v>100</v>
      </c>
      <c r="H35" s="124" t="s">
        <v>435</v>
      </c>
      <c r="I35" s="206" t="s">
        <v>435</v>
      </c>
      <c r="J35" s="206"/>
      <c r="K35" s="206" t="s">
        <v>435</v>
      </c>
      <c r="L35" s="206"/>
    </row>
    <row r="36" spans="1:12" ht="31.5" x14ac:dyDescent="0.25">
      <c r="A36" s="125" t="s">
        <v>431</v>
      </c>
      <c r="B36" s="125" t="s">
        <v>180</v>
      </c>
      <c r="C36" s="124" t="s">
        <v>375</v>
      </c>
      <c r="D36" s="124" t="s">
        <v>375</v>
      </c>
      <c r="E36" s="124" t="s">
        <v>375</v>
      </c>
      <c r="F36" s="124" t="s">
        <v>375</v>
      </c>
      <c r="G36" s="124" t="s">
        <v>435</v>
      </c>
      <c r="H36" s="124" t="s">
        <v>435</v>
      </c>
      <c r="I36" s="206" t="s">
        <v>435</v>
      </c>
      <c r="J36" s="206"/>
      <c r="K36" s="206" t="s">
        <v>435</v>
      </c>
      <c r="L36" s="206"/>
    </row>
    <row r="37" spans="1:12" ht="15.75" x14ac:dyDescent="0.25">
      <c r="A37" s="126" t="s">
        <v>601</v>
      </c>
      <c r="B37" s="126" t="s">
        <v>179</v>
      </c>
      <c r="C37" s="127"/>
      <c r="D37" s="127"/>
      <c r="E37" s="127"/>
      <c r="F37" s="127"/>
      <c r="G37" s="127"/>
      <c r="H37" s="127"/>
      <c r="I37" s="212"/>
      <c r="J37" s="212"/>
      <c r="K37" s="212"/>
      <c r="L37" s="212"/>
    </row>
    <row r="38" spans="1:12" ht="47.25" x14ac:dyDescent="0.25">
      <c r="A38" s="125" t="s">
        <v>178</v>
      </c>
      <c r="B38" s="125" t="s">
        <v>309</v>
      </c>
      <c r="C38" s="124" t="s">
        <v>556</v>
      </c>
      <c r="D38" s="124" t="s">
        <v>556</v>
      </c>
      <c r="E38" s="124" t="s">
        <v>556</v>
      </c>
      <c r="F38" s="124" t="s">
        <v>556</v>
      </c>
      <c r="G38" s="124">
        <v>100</v>
      </c>
      <c r="H38" s="124" t="s">
        <v>435</v>
      </c>
      <c r="I38" s="206" t="s">
        <v>435</v>
      </c>
      <c r="J38" s="206"/>
      <c r="K38" s="206" t="s">
        <v>435</v>
      </c>
      <c r="L38" s="206"/>
    </row>
    <row r="39" spans="1:12" ht="15.75" x14ac:dyDescent="0.25">
      <c r="A39" s="125" t="s">
        <v>177</v>
      </c>
      <c r="B39" s="125" t="s">
        <v>311</v>
      </c>
      <c r="C39" s="124" t="s">
        <v>375</v>
      </c>
      <c r="D39" s="124" t="s">
        <v>375</v>
      </c>
      <c r="E39" s="124" t="s">
        <v>375</v>
      </c>
      <c r="F39" s="124" t="s">
        <v>375</v>
      </c>
      <c r="G39" s="124" t="s">
        <v>435</v>
      </c>
      <c r="H39" s="124" t="s">
        <v>435</v>
      </c>
      <c r="I39" s="206" t="s">
        <v>435</v>
      </c>
      <c r="J39" s="206"/>
      <c r="K39" s="206" t="s">
        <v>435</v>
      </c>
      <c r="L39" s="206"/>
    </row>
    <row r="40" spans="1:12" ht="31.5" x14ac:dyDescent="0.25">
      <c r="A40" s="126" t="s">
        <v>602</v>
      </c>
      <c r="B40" s="126" t="s">
        <v>367</v>
      </c>
      <c r="C40" s="124"/>
      <c r="D40" s="124"/>
      <c r="E40" s="124"/>
      <c r="F40" s="124"/>
      <c r="G40" s="124"/>
      <c r="H40" s="124"/>
      <c r="I40" s="213"/>
      <c r="J40" s="213"/>
      <c r="K40" s="213"/>
      <c r="L40" s="213"/>
    </row>
    <row r="41" spans="1:12" ht="31.5" x14ac:dyDescent="0.25">
      <c r="A41" s="125" t="s">
        <v>176</v>
      </c>
      <c r="B41" s="125" t="s">
        <v>310</v>
      </c>
      <c r="C41" s="124" t="s">
        <v>713</v>
      </c>
      <c r="D41" s="124" t="s">
        <v>714</v>
      </c>
      <c r="E41" s="124" t="s">
        <v>713</v>
      </c>
      <c r="F41" s="124" t="s">
        <v>714</v>
      </c>
      <c r="G41" s="124">
        <v>100</v>
      </c>
      <c r="H41" s="124" t="s">
        <v>435</v>
      </c>
      <c r="I41" s="206" t="s">
        <v>435</v>
      </c>
      <c r="J41" s="206"/>
      <c r="K41" s="206" t="s">
        <v>435</v>
      </c>
      <c r="L41" s="206"/>
    </row>
    <row r="42" spans="1:12" ht="15.75" x14ac:dyDescent="0.25">
      <c r="A42" s="125" t="s">
        <v>175</v>
      </c>
      <c r="B42" s="125" t="s">
        <v>174</v>
      </c>
      <c r="C42" s="124" t="s">
        <v>375</v>
      </c>
      <c r="D42" s="124" t="s">
        <v>375</v>
      </c>
      <c r="E42" s="124" t="s">
        <v>375</v>
      </c>
      <c r="F42" s="124" t="s">
        <v>375</v>
      </c>
      <c r="G42" s="124"/>
      <c r="H42" s="124"/>
      <c r="I42" s="206" t="s">
        <v>435</v>
      </c>
      <c r="J42" s="206"/>
      <c r="K42" s="206" t="s">
        <v>435</v>
      </c>
      <c r="L42" s="206"/>
    </row>
    <row r="43" spans="1:12" ht="15.75" x14ac:dyDescent="0.25">
      <c r="A43" s="125" t="s">
        <v>173</v>
      </c>
      <c r="B43" s="125" t="s">
        <v>172</v>
      </c>
      <c r="C43" s="124" t="s">
        <v>715</v>
      </c>
      <c r="D43" s="124" t="s">
        <v>716</v>
      </c>
      <c r="E43" s="124" t="s">
        <v>715</v>
      </c>
      <c r="F43" s="124" t="s">
        <v>716</v>
      </c>
      <c r="G43" s="124">
        <v>100</v>
      </c>
      <c r="H43" s="124" t="s">
        <v>435</v>
      </c>
      <c r="I43" s="206" t="s">
        <v>435</v>
      </c>
      <c r="J43" s="206"/>
      <c r="K43" s="206" t="s">
        <v>435</v>
      </c>
      <c r="L43" s="206"/>
    </row>
    <row r="44" spans="1:12" ht="63" x14ac:dyDescent="0.25">
      <c r="A44" s="125" t="s">
        <v>171</v>
      </c>
      <c r="B44" s="125" t="s">
        <v>314</v>
      </c>
      <c r="C44" s="124" t="s">
        <v>717</v>
      </c>
      <c r="D44" s="124" t="s">
        <v>717</v>
      </c>
      <c r="E44" s="124" t="s">
        <v>717</v>
      </c>
      <c r="F44" s="124" t="s">
        <v>717</v>
      </c>
      <c r="G44" s="124">
        <v>100</v>
      </c>
      <c r="H44" s="124" t="s">
        <v>435</v>
      </c>
      <c r="I44" s="206" t="s">
        <v>435</v>
      </c>
      <c r="J44" s="206"/>
      <c r="K44" s="206" t="s">
        <v>435</v>
      </c>
      <c r="L44" s="206"/>
    </row>
    <row r="45" spans="1:12" ht="104.25" customHeight="1" x14ac:dyDescent="0.25">
      <c r="A45" s="125" t="s">
        <v>169</v>
      </c>
      <c r="B45" s="125" t="s">
        <v>313</v>
      </c>
      <c r="C45" s="124" t="s">
        <v>375</v>
      </c>
      <c r="D45" s="124" t="s">
        <v>375</v>
      </c>
      <c r="E45" s="124" t="s">
        <v>375</v>
      </c>
      <c r="F45" s="124" t="s">
        <v>375</v>
      </c>
      <c r="G45" s="124" t="s">
        <v>435</v>
      </c>
      <c r="H45" s="124" t="s">
        <v>435</v>
      </c>
      <c r="I45" s="206" t="s">
        <v>435</v>
      </c>
      <c r="J45" s="206"/>
      <c r="K45" s="206" t="s">
        <v>435</v>
      </c>
      <c r="L45" s="206"/>
    </row>
    <row r="46" spans="1:12" ht="15.75" x14ac:dyDescent="0.25">
      <c r="A46" s="125" t="s">
        <v>718</v>
      </c>
      <c r="B46" s="125" t="s">
        <v>170</v>
      </c>
      <c r="C46" s="121">
        <v>43383</v>
      </c>
      <c r="D46" s="121">
        <v>43424</v>
      </c>
      <c r="E46" s="121">
        <v>43383</v>
      </c>
      <c r="F46" s="121">
        <v>43424</v>
      </c>
      <c r="G46" s="135">
        <v>100</v>
      </c>
      <c r="H46" s="135" t="s">
        <v>435</v>
      </c>
      <c r="I46" s="206" t="s">
        <v>435</v>
      </c>
      <c r="J46" s="206"/>
      <c r="K46" s="206" t="s">
        <v>435</v>
      </c>
      <c r="L46" s="206"/>
    </row>
    <row r="47" spans="1:12" ht="15.75" x14ac:dyDescent="0.25">
      <c r="A47" s="126" t="s">
        <v>603</v>
      </c>
      <c r="B47" s="126" t="s">
        <v>168</v>
      </c>
      <c r="C47" s="124"/>
      <c r="D47" s="124"/>
      <c r="E47" s="124"/>
      <c r="F47" s="124"/>
      <c r="G47" s="124"/>
      <c r="H47" s="124"/>
      <c r="I47" s="206"/>
      <c r="J47" s="206"/>
      <c r="K47" s="206"/>
      <c r="L47" s="206"/>
    </row>
    <row r="48" spans="1:12" ht="15.75" x14ac:dyDescent="0.25">
      <c r="A48" s="125" t="s">
        <v>167</v>
      </c>
      <c r="B48" s="125" t="s">
        <v>719</v>
      </c>
      <c r="C48" s="124" t="s">
        <v>720</v>
      </c>
      <c r="D48" s="124" t="s">
        <v>721</v>
      </c>
      <c r="E48" s="137" t="s">
        <v>720</v>
      </c>
      <c r="F48" s="137" t="s">
        <v>721</v>
      </c>
      <c r="G48" s="135" t="s">
        <v>435</v>
      </c>
      <c r="H48" s="135" t="s">
        <v>435</v>
      </c>
      <c r="I48" s="206" t="s">
        <v>435</v>
      </c>
      <c r="J48" s="206"/>
      <c r="K48" s="206" t="s">
        <v>435</v>
      </c>
      <c r="L48" s="206"/>
    </row>
    <row r="49" spans="1:12" ht="63" x14ac:dyDescent="0.25">
      <c r="A49" s="125" t="s">
        <v>166</v>
      </c>
      <c r="B49" s="125" t="s">
        <v>722</v>
      </c>
      <c r="C49" s="124" t="s">
        <v>723</v>
      </c>
      <c r="D49" s="124" t="s">
        <v>723</v>
      </c>
      <c r="E49" s="137" t="s">
        <v>723</v>
      </c>
      <c r="F49" s="137" t="s">
        <v>723</v>
      </c>
      <c r="G49" s="135" t="s">
        <v>435</v>
      </c>
      <c r="H49" s="135" t="s">
        <v>435</v>
      </c>
      <c r="I49" s="206" t="s">
        <v>435</v>
      </c>
      <c r="J49" s="206"/>
      <c r="K49" s="206" t="s">
        <v>435</v>
      </c>
      <c r="L49" s="206"/>
    </row>
    <row r="50" spans="1:12" ht="47.25" x14ac:dyDescent="0.25">
      <c r="A50" s="125" t="s">
        <v>164</v>
      </c>
      <c r="B50" s="125" t="s">
        <v>315</v>
      </c>
      <c r="C50" s="124" t="s">
        <v>724</v>
      </c>
      <c r="D50" s="124" t="s">
        <v>724</v>
      </c>
      <c r="E50" s="137" t="s">
        <v>724</v>
      </c>
      <c r="F50" s="137" t="s">
        <v>724</v>
      </c>
      <c r="G50" s="135" t="s">
        <v>435</v>
      </c>
      <c r="H50" s="135" t="s">
        <v>435</v>
      </c>
      <c r="I50" s="206" t="s">
        <v>435</v>
      </c>
      <c r="J50" s="206"/>
      <c r="K50" s="206" t="s">
        <v>435</v>
      </c>
      <c r="L50" s="206"/>
    </row>
    <row r="51" spans="1:12" ht="47.25" x14ac:dyDescent="0.25">
      <c r="A51" s="125" t="s">
        <v>163</v>
      </c>
      <c r="B51" s="125" t="s">
        <v>165</v>
      </c>
      <c r="C51" s="124" t="s">
        <v>724</v>
      </c>
      <c r="D51" s="124" t="s">
        <v>724</v>
      </c>
      <c r="E51" s="137" t="s">
        <v>724</v>
      </c>
      <c r="F51" s="137" t="s">
        <v>724</v>
      </c>
      <c r="G51" s="135" t="s">
        <v>435</v>
      </c>
      <c r="H51" s="135" t="s">
        <v>435</v>
      </c>
      <c r="I51" s="206" t="s">
        <v>435</v>
      </c>
      <c r="J51" s="206"/>
      <c r="K51" s="206" t="s">
        <v>435</v>
      </c>
      <c r="L51" s="206"/>
    </row>
    <row r="52" spans="1:12" ht="31.5" x14ac:dyDescent="0.25">
      <c r="A52" s="125" t="s">
        <v>317</v>
      </c>
      <c r="B52" s="125" t="s">
        <v>316</v>
      </c>
      <c r="C52" s="124" t="s">
        <v>725</v>
      </c>
      <c r="D52" s="124" t="s">
        <v>725</v>
      </c>
      <c r="E52" s="137" t="s">
        <v>725</v>
      </c>
      <c r="F52" s="137" t="s">
        <v>725</v>
      </c>
      <c r="G52" s="135" t="s">
        <v>435</v>
      </c>
      <c r="H52" s="135" t="s">
        <v>435</v>
      </c>
      <c r="I52" s="206" t="s">
        <v>435</v>
      </c>
      <c r="J52" s="206"/>
      <c r="K52" s="206" t="s">
        <v>435</v>
      </c>
      <c r="L52" s="206"/>
    </row>
    <row r="53" spans="1:12" ht="31.5" x14ac:dyDescent="0.25">
      <c r="A53" s="125" t="s">
        <v>405</v>
      </c>
      <c r="B53" s="125" t="s">
        <v>726</v>
      </c>
      <c r="C53" s="124" t="s">
        <v>724</v>
      </c>
      <c r="D53" s="124" t="s">
        <v>724</v>
      </c>
      <c r="E53" s="137" t="s">
        <v>724</v>
      </c>
      <c r="F53" s="137" t="s">
        <v>724</v>
      </c>
      <c r="G53" s="135" t="s">
        <v>435</v>
      </c>
      <c r="H53" s="135" t="s">
        <v>435</v>
      </c>
      <c r="I53" s="206" t="s">
        <v>435</v>
      </c>
      <c r="J53" s="206"/>
      <c r="K53" s="206" t="s">
        <v>435</v>
      </c>
      <c r="L53" s="206"/>
    </row>
    <row r="54" spans="1:12" x14ac:dyDescent="0.25">
      <c r="A54" s="122"/>
      <c r="B54" s="122"/>
      <c r="C54" s="122"/>
      <c r="D54" s="122"/>
      <c r="E54" s="122"/>
      <c r="F54" s="122"/>
      <c r="G54" s="122"/>
      <c r="H54" s="122"/>
      <c r="I54" s="122"/>
      <c r="J54" s="122"/>
      <c r="K54" s="122"/>
      <c r="L54" s="122"/>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Тихомирова Виктория Даниловна</cp:lastModifiedBy>
  <cp:lastPrinted>2015-11-30T14:18:17Z</cp:lastPrinted>
  <dcterms:created xsi:type="dcterms:W3CDTF">2015-08-16T15:31:05Z</dcterms:created>
  <dcterms:modified xsi:type="dcterms:W3CDTF">2022-01-20T10:26:40Z</dcterms:modified>
</cp:coreProperties>
</file>